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<sst xmlns="http://schemas.openxmlformats.org/spreadsheetml/2006/main" count="685" uniqueCount="276">
  <si>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</si>
  <si>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</si>
  <si>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</si>
  <si>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</si>
  <si>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</si>
  <si>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</si>
  <si>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</si>
  <si>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</si>
  <si>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</si>
  <si>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</si>
  <si>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</si>
  <si>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</si>
  <si>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</si>
  <si>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</si>
  <si>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</si>
  <si>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</si>
  <si>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</si>
  <si>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</si>
  <si>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</si>
  <si>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</si>
  <si>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</si>
  <si>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</si>
  <si>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</si>
  <si>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</si>
  <si>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</si>
  <si>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</si>
  <si>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</si>
  <si>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</si>
  <si>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</si>
  <si>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</si>
  <si>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</si>
  <si>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</si>
  <si>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</si>
  <si>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</si>
  <si>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</si>
  <si>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</si>
  <si>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</si>
  <si>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</si>
  <si>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</si>
  <si>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</si>
  <si>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</si>
  <si>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</si>
  <si>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</si>
  <si>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</si>
  <si>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</si>
  <si>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</si>
  <si>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</si>
  <si>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</si>
  <si>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</si>
  <si>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</si>
  <si>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</si>
  <si>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</si>
  <si>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</si>
  <si>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</si>
  <si>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</si>
  <si>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</si>
  <si>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</si>
  <si>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</si>
  <si>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</si>
  <si>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</si>
  <si>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</si>
  <si>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</si>
  <si>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</si>
  <si>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</si>
  <si>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</si>
  <si>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</si>
  <si>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</si>
  <si>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</si>
  <si>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</si>
  <si>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</si>
  <si>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</si>
  <si>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</si>
  <si>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</si>
  <si>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</si>
  <si>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</si>
  <si>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</si>
  <si>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</si>
  <si>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</si>
  <si>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</si>
  <si>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</si>
  <si>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</si>
  <si>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</si>
  <si>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</si>
  <si>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</si>
  <si>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</si>
  <si>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</si>
  <si>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</si>
  <si>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</si>
  <si>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</si>
  <si>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</si>
  <si>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</si>
  <si>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</si>
  <si>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</si>
  <si>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</si>
  <si>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</si>
  <si>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</si>
  <si>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</si>
  <si>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</si>
  <si>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</si>
  <si>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</si>
  <si>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</si>
  <si>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</si>
  <si>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</si>
  <si>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</si>
  <si>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</si>
  <si>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</si>
  <si>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</si>
  <si>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</si>
  <si>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</si>
  <si>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</t>
  </si>
  <si>
    <t>нет</t>
  </si>
  <si>
    <t>ж</t>
  </si>
  <si>
    <t>Олеговна</t>
  </si>
  <si>
    <t>Александрович</t>
  </si>
  <si>
    <t>Михаил</t>
  </si>
  <si>
    <t>Журавлев</t>
  </si>
  <si>
    <t>Юрьевич</t>
  </si>
  <si>
    <t>Белонович Валерий Иванович</t>
  </si>
  <si>
    <t>Валерий</t>
  </si>
  <si>
    <t>Викторович</t>
  </si>
  <si>
    <t>Дата
проведения</t>
  </si>
  <si>
    <t>Дисциплина
(предмет)</t>
  </si>
  <si>
    <t>0-25</t>
  </si>
  <si>
    <t>25-50</t>
  </si>
  <si>
    <t>50-75</t>
  </si>
  <si>
    <t>75-100</t>
  </si>
  <si>
    <t>max балл</t>
  </si>
  <si>
    <t>Максим</t>
  </si>
  <si>
    <t>Александровна</t>
  </si>
  <si>
    <t>Егор</t>
  </si>
  <si>
    <t>Андреевич</t>
  </si>
  <si>
    <t>Челнокова</t>
  </si>
  <si>
    <t xml:space="preserve">Павловна </t>
  </si>
  <si>
    <t>Анастасия</t>
  </si>
  <si>
    <t>да</t>
  </si>
  <si>
    <t>Дарья</t>
  </si>
  <si>
    <t>Софья</t>
  </si>
  <si>
    <t>Непейвода</t>
  </si>
  <si>
    <t>Евгеньевич</t>
  </si>
  <si>
    <t>Сергеевна</t>
  </si>
  <si>
    <t>Игоревич</t>
  </si>
  <si>
    <t>Корнева</t>
  </si>
  <si>
    <t>Арина</t>
  </si>
  <si>
    <t>Кутузова Екатерина Сергеевна</t>
  </si>
  <si>
    <t>Ангелина</t>
  </si>
  <si>
    <t>Маргарита</t>
  </si>
  <si>
    <t>Алексеевна</t>
  </si>
  <si>
    <t>Евгеньевна</t>
  </si>
  <si>
    <t>Игоревна</t>
  </si>
  <si>
    <t>Момотова</t>
  </si>
  <si>
    <t>Петровна</t>
  </si>
  <si>
    <t>Хасанова</t>
  </si>
  <si>
    <t>Динара</t>
  </si>
  <si>
    <t>Вазировна</t>
  </si>
  <si>
    <t>Валерия</t>
  </si>
  <si>
    <t xml:space="preserve">Анастасия </t>
  </si>
  <si>
    <t>Елизавета</t>
  </si>
  <si>
    <t>Алексей</t>
  </si>
  <si>
    <t>Данила</t>
  </si>
  <si>
    <t>Мария</t>
  </si>
  <si>
    <t>Екатерина</t>
  </si>
  <si>
    <t>Павловна</t>
  </si>
  <si>
    <t>Павлович</t>
  </si>
  <si>
    <t>Максимович</t>
  </si>
  <si>
    <t>Алина</t>
  </si>
  <si>
    <t>Акуленко Сергей Иванович</t>
  </si>
  <si>
    <t>Богданова Лилия Анатольевна</t>
  </si>
  <si>
    <t>Анатольевна</t>
  </si>
  <si>
    <t xml:space="preserve">Ангелина </t>
  </si>
  <si>
    <t>Яшурина Наталья Владимировна</t>
  </si>
  <si>
    <t>Карукова Оксана Валерьевна</t>
  </si>
  <si>
    <t>Кайрыш Юлия Михайловна</t>
  </si>
  <si>
    <t>Волошин</t>
  </si>
  <si>
    <t xml:space="preserve">Дарья </t>
  </si>
  <si>
    <t>Цзян</t>
  </si>
  <si>
    <t>Ляньиновна</t>
  </si>
  <si>
    <t>Падалко Ирина Александровна</t>
  </si>
  <si>
    <t>Зайцева Наталья Владимировна</t>
  </si>
  <si>
    <t>Ростова</t>
  </si>
  <si>
    <t xml:space="preserve">Екатерина </t>
  </si>
  <si>
    <t>Васильевна</t>
  </si>
  <si>
    <t>Носач Елена Анатольевна</t>
  </si>
  <si>
    <t>Олегович</t>
  </si>
  <si>
    <t>Борисов</t>
  </si>
  <si>
    <t>Анатолий</t>
  </si>
  <si>
    <t>Конных Татьяна Васильевна</t>
  </si>
  <si>
    <t>Цыцарева Виктория Викторовна</t>
  </si>
  <si>
    <t>Иващенко Лариса Федоровна</t>
  </si>
  <si>
    <t xml:space="preserve">Серба </t>
  </si>
  <si>
    <t>Высоцкая</t>
  </si>
  <si>
    <t xml:space="preserve">Челнокова </t>
  </si>
  <si>
    <t>Новоселов Олег Вильямович</t>
  </si>
  <si>
    <t>Шемец</t>
  </si>
  <si>
    <t>Балл Итоговый</t>
  </si>
  <si>
    <t xml:space="preserve">Александр </t>
  </si>
  <si>
    <t>Муниципальное бюджетное общеобразовательное учреждение "Гимназия" города Лесосибирска</t>
  </si>
  <si>
    <t>Муниципальное бюджетное общеобразовательное учреждение "Средняя общеобразовательная школа №9 города Лесосибирска"</t>
  </si>
  <si>
    <t>Муниципальное бюджетное общеобразовательное учреждение "Средняя общеобразовательная школа №1 города Лесосибирска"</t>
  </si>
  <si>
    <t>Муниципальное бюджетное общеобразовательное учреждение "Лицей" города Лесосибирска</t>
  </si>
  <si>
    <t>Муниципальное бюджетное общеобразовательное учреждение "Средняя общеобразовательная школа №2 города Лесосибирска"</t>
  </si>
  <si>
    <t xml:space="preserve">астрономия </t>
  </si>
  <si>
    <t xml:space="preserve">Журавлев </t>
  </si>
  <si>
    <t>Муниципальное бюджетное общеобразовательное учреждение "Средняя общеобразовательная школа №6 города Лесосибирска"</t>
  </si>
  <si>
    <t>Макаревич Ольга Николаевна</t>
  </si>
  <si>
    <t xml:space="preserve">Мария </t>
  </si>
  <si>
    <t>Муниципальное бюджетное общеобразовательное учреждение "Средняя общеобразовательная школа №4 города Лесосибирска"</t>
  </si>
  <si>
    <t>29.11.2003.</t>
  </si>
  <si>
    <t>Якупова</t>
  </si>
  <si>
    <t>Зуфаровна</t>
  </si>
  <si>
    <t>Чуфистова Оксана Николаевна</t>
  </si>
  <si>
    <t xml:space="preserve">Сонич </t>
  </si>
  <si>
    <t>Новосёлова Жанна Анатольевна</t>
  </si>
  <si>
    <t>Коровников</t>
  </si>
  <si>
    <t xml:space="preserve">Никита </t>
  </si>
  <si>
    <t>Распономарёва Татьяна Валерьевна</t>
  </si>
  <si>
    <t xml:space="preserve">    29.11.2004</t>
  </si>
  <si>
    <t xml:space="preserve">Дмитриева </t>
  </si>
  <si>
    <t xml:space="preserve">Владимировна </t>
  </si>
  <si>
    <t xml:space="preserve">   11.12.2002</t>
  </si>
  <si>
    <t xml:space="preserve">Гусев </t>
  </si>
  <si>
    <t xml:space="preserve">Семен </t>
  </si>
  <si>
    <t>МХК</t>
  </si>
  <si>
    <t>Лутошкина</t>
  </si>
  <si>
    <t>Почекуева Светлана Ивановна</t>
  </si>
  <si>
    <t>Чиняев</t>
  </si>
  <si>
    <t>ОБЖ</t>
  </si>
  <si>
    <t>Булгакова Надежда Евгеньевна</t>
  </si>
  <si>
    <t>Алия</t>
  </si>
  <si>
    <t>Филимонов</t>
  </si>
  <si>
    <t xml:space="preserve">Алина </t>
  </si>
  <si>
    <t xml:space="preserve">Щукин-Моторин  </t>
  </si>
  <si>
    <t>ФоминыхТатьяна Петровна</t>
  </si>
  <si>
    <t xml:space="preserve">Архипова </t>
  </si>
  <si>
    <t>Евграфова Галина Романовна</t>
  </si>
  <si>
    <t>Сулейманова Рауза Шайхутдиновна</t>
  </si>
  <si>
    <t xml:space="preserve">Храмцова </t>
  </si>
  <si>
    <t>Саразутдинова</t>
  </si>
  <si>
    <t>Наильевна</t>
  </si>
  <si>
    <t>28.08.2004.</t>
  </si>
  <si>
    <t>Чащина Елена Васильевна</t>
  </si>
  <si>
    <t>Сафаргалина</t>
  </si>
  <si>
    <t>Вера</t>
  </si>
  <si>
    <t>Стецюк Лариса Александровна</t>
  </si>
  <si>
    <t>Заховская</t>
  </si>
  <si>
    <t>Алена</t>
  </si>
  <si>
    <t>Полынцева Таисья Альбертовна</t>
  </si>
  <si>
    <t>Галкина Анжелика Петровна</t>
  </si>
  <si>
    <t xml:space="preserve">Золина </t>
  </si>
  <si>
    <t xml:space="preserve">Пустоварова </t>
  </si>
  <si>
    <t>Давидовская</t>
  </si>
  <si>
    <t>Лидия</t>
  </si>
  <si>
    <t>Валькова</t>
  </si>
  <si>
    <t>Алёна</t>
  </si>
  <si>
    <t>Минакова</t>
  </si>
  <si>
    <t xml:space="preserve">Мейдус </t>
  </si>
  <si>
    <t xml:space="preserve">Тимур </t>
  </si>
  <si>
    <t>Наилевич</t>
  </si>
  <si>
    <t xml:space="preserve">Ширмагомедов </t>
  </si>
  <si>
    <t xml:space="preserve">Артур </t>
  </si>
  <si>
    <t>Алискерович</t>
  </si>
  <si>
    <t xml:space="preserve">Копущу </t>
  </si>
  <si>
    <t xml:space="preserve">Антон </t>
  </si>
  <si>
    <t>Маринович</t>
  </si>
  <si>
    <t>Плиговка</t>
  </si>
  <si>
    <t>Попов Александр Егорович</t>
  </si>
  <si>
    <t>Физкультура</t>
  </si>
  <si>
    <t>Божедомова Наталья Александровна</t>
  </si>
  <si>
    <t>Носова Нина Андреевна</t>
  </si>
  <si>
    <t xml:space="preserve">Пасько </t>
  </si>
  <si>
    <t xml:space="preserve"> Юрий</t>
  </si>
  <si>
    <t>химия</t>
  </si>
  <si>
    <t xml:space="preserve">Согдатулина </t>
  </si>
  <si>
    <t>Амировна</t>
  </si>
  <si>
    <t>право</t>
  </si>
  <si>
    <t>Информатика и ИКТ</t>
  </si>
  <si>
    <t>Солодков Юрий Афанасьевич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</si>
</sst>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0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49" fontId="23" fillId="24" borderId="13" xfId="0" applyNumberFormat="1" applyFont="1" applyFill="1" applyBorder="1" applyAlignment="1">
      <alignment horizontal="left" wrapText="1"/>
    </xf>
    <xf numFmtId="14" fontId="22" fillId="24" borderId="13" xfId="0" applyNumberFormat="1" applyFont="1" applyFill="1" applyBorder="1" applyAlignment="1">
      <alignment horizontal="left" vertical="top" wrapText="1"/>
    </xf>
    <xf numFmtId="49" fontId="22" fillId="24" borderId="13" xfId="0" applyNumberFormat="1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0" fontId="23" fillId="0" borderId="13" xfId="0" applyNumberFormat="1" applyFon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14" fontId="0" fillId="0" borderId="13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0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:AC16384"/>
    </sheetView>
  </sheetViews>
  <sheetFormatPr defaultColWidth="9.00390625" defaultRowHeight="12.75"/>
  <cols>
    <col min="1" max="1" width="8.00390625" style="16" customWidth="1"/>
    <col min="2" max="2" width="20.75390625" style="16" customWidth="1"/>
    <col min="3" max="3" width="16.125" style="16" customWidth="1"/>
    <col min="4" max="4" width="17.25390625" style="16" customWidth="1"/>
    <col min="5" max="5" width="7.25390625" style="16" customWidth="1"/>
    <col min="6" max="6" width="11.75390625" style="16" customWidth="1"/>
    <col min="7" max="7" width="7.125" style="16" customWidth="1"/>
    <col min="8" max="8" width="5.75390625" style="16" customWidth="1"/>
    <col min="9" max="9" width="16.125" style="16" customWidth="1"/>
    <col min="10" max="10" width="82.375" style="16" customWidth="1"/>
    <col min="11" max="11" width="6.625" style="16" customWidth="1"/>
    <col min="12" max="12" width="10.375" style="16" customWidth="1"/>
    <col min="13" max="13" width="13.25390625" style="16" customWidth="1"/>
    <col min="14" max="14" width="14.875" style="16" customWidth="1"/>
    <col min="15" max="15" width="37.875" style="16" customWidth="1"/>
    <col min="16" max="16" width="13.875" style="16" customWidth="1"/>
    <col min="17" max="17" width="45.75390625" style="16" customWidth="1"/>
    <col min="18" max="19" width="13.875" style="16" customWidth="1"/>
    <col min="20" max="20" width="14.625" style="16" customWidth="1"/>
    <col min="21" max="21" width="14.375" style="16" customWidth="1"/>
    <col min="22" max="22" width="9.125" style="16" customWidth="1"/>
  </cols>
  <sheetData>
    <row r="1" spans="1:22" ht="36.75" customHeight="1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193</v>
      </c>
      <c r="O1" s="22" t="s">
        <v>97</v>
      </c>
      <c r="P1" s="23" t="s">
        <v>120</v>
      </c>
      <c r="Q1" s="24" t="s">
        <v>121</v>
      </c>
      <c r="R1" s="25" t="s">
        <v>122</v>
      </c>
      <c r="S1" s="25" t="s">
        <v>123</v>
      </c>
      <c r="T1" s="25" t="s">
        <v>124</v>
      </c>
      <c r="U1" s="25" t="s">
        <v>125</v>
      </c>
      <c r="V1" s="25" t="s">
        <v>126</v>
      </c>
    </row>
    <row r="2" spans="1:22" s="33" customFormat="1" ht="15.75">
      <c r="A2" s="31">
        <v>1</v>
      </c>
      <c r="B2" s="28" t="s">
        <v>141</v>
      </c>
      <c r="C2" s="28" t="s">
        <v>142</v>
      </c>
      <c r="D2" s="28" t="s">
        <v>112</v>
      </c>
      <c r="E2" s="31" t="s">
        <v>12</v>
      </c>
      <c r="F2" s="32">
        <v>37617</v>
      </c>
      <c r="G2" s="32" t="s">
        <v>14</v>
      </c>
      <c r="H2" s="34" t="s">
        <v>13</v>
      </c>
      <c r="I2" s="34" t="s">
        <v>68</v>
      </c>
      <c r="J2" s="31" t="s">
        <v>197</v>
      </c>
      <c r="K2" s="31">
        <v>11</v>
      </c>
      <c r="L2" s="31" t="s">
        <v>110</v>
      </c>
      <c r="M2" s="31" t="s">
        <v>6</v>
      </c>
      <c r="N2" s="35">
        <v>70</v>
      </c>
      <c r="O2" s="29" t="s">
        <v>143</v>
      </c>
      <c r="P2" s="36">
        <v>43782</v>
      </c>
      <c r="Q2" s="29" t="s">
        <v>78</v>
      </c>
      <c r="R2" s="27">
        <f>IF(N2*100/V2&lt;25,1,0)</f>
        <v>0</v>
      </c>
      <c r="S2" s="27">
        <f>IF(AND(N2*100/V2&gt;=25,N2*100/V2&lt;50),1,0)</f>
        <v>0</v>
      </c>
      <c r="T2" s="27">
        <f>IF(AND(N2*100/V2&gt;=50,N2*100/V2&lt;75),1,0)</f>
        <v>1</v>
      </c>
      <c r="U2" s="27">
        <f>IF(N2*100/V2&gt;=75,1,0)</f>
        <v>0</v>
      </c>
      <c r="V2" s="29">
        <v>100</v>
      </c>
    </row>
    <row r="3" spans="1:22" s="33" customFormat="1" ht="15.75">
      <c r="A3" s="31">
        <v>2</v>
      </c>
      <c r="B3" s="28" t="s">
        <v>115</v>
      </c>
      <c r="C3" s="28" t="s">
        <v>118</v>
      </c>
      <c r="D3" s="28" t="s">
        <v>116</v>
      </c>
      <c r="E3" s="31" t="s">
        <v>11</v>
      </c>
      <c r="F3" s="32">
        <v>37356</v>
      </c>
      <c r="G3" s="32" t="s">
        <v>14</v>
      </c>
      <c r="H3" s="34" t="s">
        <v>13</v>
      </c>
      <c r="I3" s="34" t="s">
        <v>68</v>
      </c>
      <c r="J3" s="31" t="s">
        <v>196</v>
      </c>
      <c r="K3" s="31">
        <v>11</v>
      </c>
      <c r="L3" s="31" t="s">
        <v>13</v>
      </c>
      <c r="M3" s="31" t="s">
        <v>6</v>
      </c>
      <c r="N3" s="35">
        <v>31</v>
      </c>
      <c r="O3" s="29" t="s">
        <v>117</v>
      </c>
      <c r="P3" s="36">
        <v>43790</v>
      </c>
      <c r="Q3" s="29" t="s">
        <v>200</v>
      </c>
      <c r="R3" s="27">
        <f>IF(N3*100/V3&lt;25,1,0)</f>
        <v>0</v>
      </c>
      <c r="S3" s="27">
        <f>IF(AND(N3*100/V3&gt;=25,N3*100/V3&lt;50),1,0)</f>
        <v>0</v>
      </c>
      <c r="T3" s="27">
        <f>IF(AND(N3*100/V3&gt;=50,N3*100/V3&lt;75),1,0)</f>
        <v>1</v>
      </c>
      <c r="U3" s="27">
        <f>IF(N3*100/V3&gt;=75,1,0)</f>
        <v>0</v>
      </c>
      <c r="V3" s="29">
        <v>48</v>
      </c>
    </row>
    <row r="4" spans="1:22" s="33" customFormat="1" ht="15.75">
      <c r="A4" s="31">
        <v>3</v>
      </c>
      <c r="B4" s="28" t="s">
        <v>201</v>
      </c>
      <c r="C4" s="28" t="s">
        <v>114</v>
      </c>
      <c r="D4" s="28" t="s">
        <v>116</v>
      </c>
      <c r="E4" s="31" t="s">
        <v>11</v>
      </c>
      <c r="F4" s="32">
        <v>37356</v>
      </c>
      <c r="G4" s="32" t="s">
        <v>14</v>
      </c>
      <c r="H4" s="34" t="s">
        <v>13</v>
      </c>
      <c r="I4" s="34" t="s">
        <v>68</v>
      </c>
      <c r="J4" s="31" t="s">
        <v>196</v>
      </c>
      <c r="K4" s="31">
        <v>11</v>
      </c>
      <c r="L4" s="31" t="s">
        <v>13</v>
      </c>
      <c r="M4" s="31" t="s">
        <v>7</v>
      </c>
      <c r="N4" s="35">
        <v>26</v>
      </c>
      <c r="O4" s="29" t="s">
        <v>117</v>
      </c>
      <c r="P4" s="36">
        <v>43790</v>
      </c>
      <c r="Q4" s="29" t="s">
        <v>200</v>
      </c>
      <c r="R4" s="27">
        <f>IF(N4*100/V4&lt;25,1,0)</f>
        <v>0</v>
      </c>
      <c r="S4" s="27">
        <f>IF(AND(N4*100/V4&gt;=25,N4*100/V4&lt;50),1,0)</f>
        <v>0</v>
      </c>
      <c r="T4" s="27">
        <f>IF(AND(N4*100/V4&gt;=50,N4*100/V4&lt;75),1,0)</f>
        <v>1</v>
      </c>
      <c r="U4" s="27">
        <f>IF(N4*100/V4&gt;=75,1,0)</f>
        <v>0</v>
      </c>
      <c r="V4" s="29">
        <v>48</v>
      </c>
    </row>
    <row r="5" spans="1:22" s="33" customFormat="1" ht="15.75">
      <c r="A5" s="31">
        <v>4</v>
      </c>
      <c r="B5" s="31" t="s">
        <v>115</v>
      </c>
      <c r="C5" s="31" t="s">
        <v>118</v>
      </c>
      <c r="D5" s="31" t="s">
        <v>116</v>
      </c>
      <c r="E5" s="31" t="s">
        <v>11</v>
      </c>
      <c r="F5" s="32">
        <v>37356</v>
      </c>
      <c r="G5" s="31" t="s">
        <v>14</v>
      </c>
      <c r="H5" s="31" t="s">
        <v>13</v>
      </c>
      <c r="I5" s="31" t="s">
        <v>68</v>
      </c>
      <c r="J5" s="31" t="s">
        <v>196</v>
      </c>
      <c r="K5" s="31">
        <v>11</v>
      </c>
      <c r="L5" s="31" t="s">
        <v>13</v>
      </c>
      <c r="M5" s="31" t="s">
        <v>6</v>
      </c>
      <c r="N5" s="31">
        <v>436</v>
      </c>
      <c r="O5" s="29" t="s">
        <v>117</v>
      </c>
      <c r="P5" s="29"/>
      <c r="Q5" s="29" t="s">
        <v>274</v>
      </c>
      <c r="R5" s="27">
        <f>IF(N5*100/V5&lt;25,1,0)</f>
        <v>0</v>
      </c>
      <c r="S5" s="27">
        <f>IF(AND(N5*100/V5&gt;=25,N5*100/V5&lt;50),1,0)</f>
        <v>0</v>
      </c>
      <c r="T5" s="27">
        <f>IF(AND(N5*100/V5&gt;=50,N5*100/V5&lt;75),1,0)</f>
        <v>0</v>
      </c>
      <c r="U5" s="27">
        <f>IF(N5*100/V5&gt;=75,1,0)</f>
        <v>1</v>
      </c>
      <c r="V5" s="29">
        <v>500</v>
      </c>
    </row>
    <row r="6" spans="1:22" s="33" customFormat="1" ht="15.75">
      <c r="A6" s="31">
        <v>5</v>
      </c>
      <c r="B6" s="28" t="s">
        <v>131</v>
      </c>
      <c r="C6" s="28" t="s">
        <v>144</v>
      </c>
      <c r="D6" s="28" t="s">
        <v>161</v>
      </c>
      <c r="E6" s="31" t="s">
        <v>12</v>
      </c>
      <c r="F6" s="32" t="s">
        <v>206</v>
      </c>
      <c r="G6" s="32" t="s">
        <v>14</v>
      </c>
      <c r="H6" s="34" t="s">
        <v>13</v>
      </c>
      <c r="I6" s="34" t="s">
        <v>68</v>
      </c>
      <c r="J6" s="31" t="s">
        <v>195</v>
      </c>
      <c r="K6" s="31">
        <v>9</v>
      </c>
      <c r="L6" s="31" t="s">
        <v>13</v>
      </c>
      <c r="M6" s="31" t="s">
        <v>6</v>
      </c>
      <c r="N6" s="35">
        <v>73</v>
      </c>
      <c r="O6" s="29" t="s">
        <v>169</v>
      </c>
      <c r="P6" s="29"/>
      <c r="Q6" s="29" t="s">
        <v>82</v>
      </c>
      <c r="R6" s="27">
        <f>IF(N6*100/V6&lt;25,1,0)</f>
        <v>0</v>
      </c>
      <c r="S6" s="27">
        <f>IF(AND(N6*100/V6&gt;=25,N6*100/V6&lt;50),1,0)</f>
        <v>0</v>
      </c>
      <c r="T6" s="27">
        <f>IF(AND(N6*100/V6&gt;=50,N6*100/V6&lt;75),1,0)</f>
        <v>1</v>
      </c>
      <c r="U6" s="27">
        <f>IF(N6*100/V6&gt;=75,1,0)</f>
        <v>0</v>
      </c>
      <c r="V6" s="29">
        <v>140</v>
      </c>
    </row>
    <row r="7" spans="1:22" s="33" customFormat="1" ht="15.75">
      <c r="A7" s="31">
        <v>6</v>
      </c>
      <c r="B7" s="28" t="s">
        <v>190</v>
      </c>
      <c r="C7" s="28" t="s">
        <v>168</v>
      </c>
      <c r="D7" s="28" t="s">
        <v>132</v>
      </c>
      <c r="E7" s="31" t="s">
        <v>12</v>
      </c>
      <c r="F7" s="32">
        <v>37954</v>
      </c>
      <c r="G7" s="32" t="s">
        <v>14</v>
      </c>
      <c r="H7" s="34" t="s">
        <v>13</v>
      </c>
      <c r="I7" s="34" t="s">
        <v>68</v>
      </c>
      <c r="J7" s="31" t="s">
        <v>195</v>
      </c>
      <c r="K7" s="31">
        <v>9</v>
      </c>
      <c r="L7" s="31" t="s">
        <v>14</v>
      </c>
      <c r="M7" s="31" t="s">
        <v>6</v>
      </c>
      <c r="N7" s="35">
        <v>72</v>
      </c>
      <c r="O7" s="29" t="s">
        <v>209</v>
      </c>
      <c r="P7" s="29"/>
      <c r="Q7" s="29" t="s">
        <v>83</v>
      </c>
      <c r="R7" s="27">
        <f aca="true" t="shared" si="0" ref="R7:R12">IF(N7*100/V7&lt;25,1,0)</f>
        <v>0</v>
      </c>
      <c r="S7" s="27">
        <f aca="true" t="shared" si="1" ref="S7:S12">IF(AND(N7*100/V7&gt;=25,N7*100/V7&lt;50),1,0)</f>
        <v>0</v>
      </c>
      <c r="T7" s="27">
        <f aca="true" t="shared" si="2" ref="T7:T12">IF(AND(N7*100/V7&gt;=50,N7*100/V7&lt;75),1,0)</f>
        <v>0</v>
      </c>
      <c r="U7" s="27">
        <f aca="true" t="shared" si="3" ref="U7:U12">IF(N7*100/V7&gt;=75,1,0)</f>
        <v>1</v>
      </c>
      <c r="V7" s="29">
        <v>80</v>
      </c>
    </row>
    <row r="8" spans="1:22" s="33" customFormat="1" ht="15.75">
      <c r="A8" s="31">
        <v>7</v>
      </c>
      <c r="B8" s="28" t="s">
        <v>210</v>
      </c>
      <c r="C8" s="28" t="s">
        <v>173</v>
      </c>
      <c r="D8" s="28" t="s">
        <v>146</v>
      </c>
      <c r="E8" s="31" t="s">
        <v>12</v>
      </c>
      <c r="F8" s="32">
        <v>37741</v>
      </c>
      <c r="G8" s="32" t="s">
        <v>14</v>
      </c>
      <c r="H8" s="34" t="s">
        <v>13</v>
      </c>
      <c r="I8" s="34" t="s">
        <v>68</v>
      </c>
      <c r="J8" s="31" t="s">
        <v>199</v>
      </c>
      <c r="K8" s="31">
        <v>10</v>
      </c>
      <c r="L8" s="31" t="s">
        <v>14</v>
      </c>
      <c r="M8" s="31" t="s">
        <v>6</v>
      </c>
      <c r="N8" s="35">
        <v>76</v>
      </c>
      <c r="O8" s="29" t="s">
        <v>211</v>
      </c>
      <c r="P8" s="29"/>
      <c r="Q8" s="29" t="s">
        <v>83</v>
      </c>
      <c r="R8" s="27">
        <f t="shared" si="0"/>
        <v>0</v>
      </c>
      <c r="S8" s="27">
        <f t="shared" si="1"/>
        <v>0</v>
      </c>
      <c r="T8" s="27">
        <f t="shared" si="2"/>
        <v>0</v>
      </c>
      <c r="U8" s="27">
        <f t="shared" si="3"/>
        <v>1</v>
      </c>
      <c r="V8" s="29">
        <v>80</v>
      </c>
    </row>
    <row r="9" spans="1:22" s="33" customFormat="1" ht="15.75">
      <c r="A9" s="31">
        <v>8</v>
      </c>
      <c r="B9" s="28" t="s">
        <v>201</v>
      </c>
      <c r="C9" s="28" t="s">
        <v>118</v>
      </c>
      <c r="D9" s="28" t="s">
        <v>116</v>
      </c>
      <c r="E9" s="31" t="s">
        <v>11</v>
      </c>
      <c r="F9" s="32">
        <v>37356</v>
      </c>
      <c r="G9" s="32" t="s">
        <v>14</v>
      </c>
      <c r="H9" s="34" t="s">
        <v>13</v>
      </c>
      <c r="I9" s="34" t="s">
        <v>68</v>
      </c>
      <c r="J9" s="31" t="s">
        <v>196</v>
      </c>
      <c r="K9" s="31">
        <v>11</v>
      </c>
      <c r="L9" s="31" t="s">
        <v>13</v>
      </c>
      <c r="M9" s="31" t="s">
        <v>7</v>
      </c>
      <c r="N9" s="35">
        <v>26</v>
      </c>
      <c r="O9" s="29" t="s">
        <v>176</v>
      </c>
      <c r="P9" s="29"/>
      <c r="Q9" s="29" t="s">
        <v>84</v>
      </c>
      <c r="R9" s="27">
        <f t="shared" si="0"/>
        <v>0</v>
      </c>
      <c r="S9" s="27">
        <f t="shared" si="1"/>
        <v>0</v>
      </c>
      <c r="T9" s="27">
        <f t="shared" si="2"/>
        <v>1</v>
      </c>
      <c r="U9" s="27">
        <f t="shared" si="3"/>
        <v>0</v>
      </c>
      <c r="V9" s="29">
        <v>42</v>
      </c>
    </row>
    <row r="10" spans="1:22" s="33" customFormat="1" ht="15.75">
      <c r="A10" s="31">
        <v>9</v>
      </c>
      <c r="B10" s="28" t="s">
        <v>137</v>
      </c>
      <c r="C10" s="28" t="s">
        <v>213</v>
      </c>
      <c r="D10" s="28" t="s">
        <v>138</v>
      </c>
      <c r="E10" s="31" t="s">
        <v>109</v>
      </c>
      <c r="F10" s="32">
        <v>37393</v>
      </c>
      <c r="G10" s="32" t="s">
        <v>110</v>
      </c>
      <c r="H10" s="34" t="s">
        <v>134</v>
      </c>
      <c r="I10" s="34" t="s">
        <v>68</v>
      </c>
      <c r="J10" s="31" t="s">
        <v>198</v>
      </c>
      <c r="K10" s="31">
        <v>11</v>
      </c>
      <c r="L10" s="31" t="s">
        <v>13</v>
      </c>
      <c r="M10" s="31" t="s">
        <v>6</v>
      </c>
      <c r="N10" s="35">
        <v>28</v>
      </c>
      <c r="O10" s="29" t="s">
        <v>181</v>
      </c>
      <c r="P10" s="29"/>
      <c r="Q10" s="29" t="s">
        <v>84</v>
      </c>
      <c r="R10" s="27">
        <f t="shared" si="0"/>
        <v>0</v>
      </c>
      <c r="S10" s="27">
        <f t="shared" si="1"/>
        <v>0</v>
      </c>
      <c r="T10" s="27">
        <f t="shared" si="2"/>
        <v>1</v>
      </c>
      <c r="U10" s="27">
        <f t="shared" si="3"/>
        <v>0</v>
      </c>
      <c r="V10" s="29">
        <v>42</v>
      </c>
    </row>
    <row r="11" spans="1:22" s="33" customFormat="1" ht="15.75">
      <c r="A11" s="31">
        <v>10</v>
      </c>
      <c r="B11" s="28" t="s">
        <v>174</v>
      </c>
      <c r="C11" s="28" t="s">
        <v>156</v>
      </c>
      <c r="D11" s="28" t="s">
        <v>175</v>
      </c>
      <c r="E11" s="31" t="s">
        <v>12</v>
      </c>
      <c r="F11" s="32">
        <v>38049</v>
      </c>
      <c r="G11" s="32" t="s">
        <v>14</v>
      </c>
      <c r="H11" s="34" t="s">
        <v>13</v>
      </c>
      <c r="I11" s="34" t="s">
        <v>68</v>
      </c>
      <c r="J11" s="31" t="s">
        <v>196</v>
      </c>
      <c r="K11" s="31">
        <v>9</v>
      </c>
      <c r="L11" s="31" t="s">
        <v>13</v>
      </c>
      <c r="M11" s="31" t="s">
        <v>7</v>
      </c>
      <c r="N11" s="35">
        <v>60.5</v>
      </c>
      <c r="O11" s="29" t="s">
        <v>187</v>
      </c>
      <c r="P11" s="29"/>
      <c r="Q11" s="29" t="s">
        <v>221</v>
      </c>
      <c r="R11" s="27">
        <f t="shared" si="0"/>
        <v>0</v>
      </c>
      <c r="S11" s="27">
        <f t="shared" si="1"/>
        <v>0</v>
      </c>
      <c r="T11" s="27">
        <f t="shared" si="2"/>
        <v>0</v>
      </c>
      <c r="U11" s="27">
        <f t="shared" si="3"/>
        <v>1</v>
      </c>
      <c r="V11" s="29">
        <v>80</v>
      </c>
    </row>
    <row r="12" spans="1:22" s="33" customFormat="1" ht="15.75">
      <c r="A12" s="31">
        <v>11</v>
      </c>
      <c r="B12" s="28" t="s">
        <v>190</v>
      </c>
      <c r="C12" s="28" t="s">
        <v>168</v>
      </c>
      <c r="D12" s="28" t="s">
        <v>161</v>
      </c>
      <c r="E12" s="31" t="s">
        <v>12</v>
      </c>
      <c r="F12" s="32" t="s">
        <v>215</v>
      </c>
      <c r="G12" s="32" t="s">
        <v>14</v>
      </c>
      <c r="H12" s="34" t="s">
        <v>13</v>
      </c>
      <c r="I12" s="34" t="s">
        <v>68</v>
      </c>
      <c r="J12" s="31" t="s">
        <v>195</v>
      </c>
      <c r="K12" s="31">
        <v>9</v>
      </c>
      <c r="L12" s="31" t="s">
        <v>13</v>
      </c>
      <c r="M12" s="31" t="s">
        <v>6</v>
      </c>
      <c r="N12" s="35">
        <v>65.5</v>
      </c>
      <c r="O12" s="29" t="s">
        <v>186</v>
      </c>
      <c r="P12" s="29"/>
      <c r="Q12" s="29" t="s">
        <v>221</v>
      </c>
      <c r="R12" s="27">
        <f t="shared" si="0"/>
        <v>0</v>
      </c>
      <c r="S12" s="27">
        <f t="shared" si="1"/>
        <v>0</v>
      </c>
      <c r="T12" s="27">
        <f t="shared" si="2"/>
        <v>0</v>
      </c>
      <c r="U12" s="27">
        <f t="shared" si="3"/>
        <v>1</v>
      </c>
      <c r="V12" s="29">
        <v>80</v>
      </c>
    </row>
    <row r="13" spans="1:22" s="33" customFormat="1" ht="15.75">
      <c r="A13" s="31">
        <v>12</v>
      </c>
      <c r="B13" s="28" t="s">
        <v>188</v>
      </c>
      <c r="C13" s="28" t="s">
        <v>204</v>
      </c>
      <c r="D13" s="28" t="s">
        <v>146</v>
      </c>
      <c r="E13" s="31" t="s">
        <v>12</v>
      </c>
      <c r="F13" s="32">
        <v>37981</v>
      </c>
      <c r="G13" s="32" t="s">
        <v>14</v>
      </c>
      <c r="H13" s="34" t="s">
        <v>13</v>
      </c>
      <c r="I13" s="34" t="s">
        <v>68</v>
      </c>
      <c r="J13" s="31" t="s">
        <v>195</v>
      </c>
      <c r="K13" s="31">
        <v>10</v>
      </c>
      <c r="L13" s="31" t="s">
        <v>13</v>
      </c>
      <c r="M13" s="31" t="s">
        <v>6</v>
      </c>
      <c r="N13" s="35">
        <v>94</v>
      </c>
      <c r="O13" s="29" t="s">
        <v>186</v>
      </c>
      <c r="P13" s="29"/>
      <c r="Q13" s="29" t="s">
        <v>221</v>
      </c>
      <c r="R13" s="27">
        <f aca="true" t="shared" si="4" ref="R13:R21">IF(N13*100/V13&lt;25,1,0)</f>
        <v>0</v>
      </c>
      <c r="S13" s="27">
        <f aca="true" t="shared" si="5" ref="S13:S21">IF(AND(N13*100/V13&gt;=25,N13*100/V13&lt;50),1,0)</f>
        <v>0</v>
      </c>
      <c r="T13" s="27">
        <f aca="true" t="shared" si="6" ref="T13:T21">IF(AND(N13*100/V13&gt;=50,N13*100/V13&lt;75),1,0)</f>
        <v>0</v>
      </c>
      <c r="U13" s="27">
        <f aca="true" t="shared" si="7" ref="U13:U21">IF(N13*100/V13&gt;=75,1,0)</f>
        <v>1</v>
      </c>
      <c r="V13" s="29">
        <v>115</v>
      </c>
    </row>
    <row r="14" spans="1:22" s="33" customFormat="1" ht="15.75">
      <c r="A14" s="31">
        <v>13</v>
      </c>
      <c r="B14" s="28" t="s">
        <v>219</v>
      </c>
      <c r="C14" s="28" t="s">
        <v>220</v>
      </c>
      <c r="D14" s="28" t="s">
        <v>162</v>
      </c>
      <c r="E14" s="31" t="s">
        <v>11</v>
      </c>
      <c r="F14" s="32">
        <v>37467</v>
      </c>
      <c r="G14" s="32" t="s">
        <v>14</v>
      </c>
      <c r="H14" s="34" t="s">
        <v>13</v>
      </c>
      <c r="I14" s="34" t="s">
        <v>68</v>
      </c>
      <c r="J14" s="31" t="s">
        <v>205</v>
      </c>
      <c r="K14" s="31">
        <v>11</v>
      </c>
      <c r="L14" s="31" t="s">
        <v>14</v>
      </c>
      <c r="M14" s="31" t="s">
        <v>7</v>
      </c>
      <c r="N14" s="35">
        <v>54</v>
      </c>
      <c r="O14" s="29" t="s">
        <v>185</v>
      </c>
      <c r="P14" s="29"/>
      <c r="Q14" s="29" t="s">
        <v>221</v>
      </c>
      <c r="R14" s="27">
        <f t="shared" si="4"/>
        <v>0</v>
      </c>
      <c r="S14" s="27">
        <f t="shared" si="5"/>
        <v>0</v>
      </c>
      <c r="T14" s="27">
        <f t="shared" si="6"/>
        <v>1</v>
      </c>
      <c r="U14" s="27">
        <f t="shared" si="7"/>
        <v>0</v>
      </c>
      <c r="V14" s="29">
        <v>90</v>
      </c>
    </row>
    <row r="15" spans="1:22" s="33" customFormat="1" ht="15.75">
      <c r="A15" s="31">
        <v>14</v>
      </c>
      <c r="B15" s="28" t="s">
        <v>216</v>
      </c>
      <c r="C15" s="28" t="s">
        <v>179</v>
      </c>
      <c r="D15" s="28" t="s">
        <v>217</v>
      </c>
      <c r="E15" s="31" t="s">
        <v>12</v>
      </c>
      <c r="F15" s="32" t="s">
        <v>218</v>
      </c>
      <c r="G15" s="32" t="s">
        <v>14</v>
      </c>
      <c r="H15" s="34" t="s">
        <v>13</v>
      </c>
      <c r="I15" s="34" t="s">
        <v>68</v>
      </c>
      <c r="J15" s="31" t="s">
        <v>195</v>
      </c>
      <c r="K15" s="31">
        <v>11</v>
      </c>
      <c r="L15" s="31" t="s">
        <v>14</v>
      </c>
      <c r="M15" s="31" t="s">
        <v>6</v>
      </c>
      <c r="N15" s="35">
        <v>67</v>
      </c>
      <c r="O15" s="29" t="s">
        <v>186</v>
      </c>
      <c r="P15" s="29"/>
      <c r="Q15" s="29" t="s">
        <v>221</v>
      </c>
      <c r="R15" s="27">
        <f t="shared" si="4"/>
        <v>0</v>
      </c>
      <c r="S15" s="27">
        <f t="shared" si="5"/>
        <v>0</v>
      </c>
      <c r="T15" s="27">
        <f t="shared" si="6"/>
        <v>1</v>
      </c>
      <c r="U15" s="27">
        <f t="shared" si="7"/>
        <v>0</v>
      </c>
      <c r="V15" s="29">
        <v>90</v>
      </c>
    </row>
    <row r="16" spans="1:22" s="33" customFormat="1" ht="15.75">
      <c r="A16" s="31">
        <v>15</v>
      </c>
      <c r="B16" s="28" t="s">
        <v>224</v>
      </c>
      <c r="C16" s="28" t="s">
        <v>194</v>
      </c>
      <c r="D16" s="28" t="s">
        <v>113</v>
      </c>
      <c r="E16" s="31" t="s">
        <v>11</v>
      </c>
      <c r="F16" s="32">
        <v>38252</v>
      </c>
      <c r="G16" s="32" t="s">
        <v>14</v>
      </c>
      <c r="H16" s="34" t="s">
        <v>13</v>
      </c>
      <c r="I16" s="34" t="s">
        <v>68</v>
      </c>
      <c r="J16" s="31" t="s">
        <v>199</v>
      </c>
      <c r="K16" s="31">
        <v>9</v>
      </c>
      <c r="L16" s="31" t="s">
        <v>14</v>
      </c>
      <c r="M16" s="31" t="s">
        <v>6</v>
      </c>
      <c r="N16" s="35">
        <v>151</v>
      </c>
      <c r="O16" s="28" t="s">
        <v>275</v>
      </c>
      <c r="P16" s="29"/>
      <c r="Q16" s="29" t="s">
        <v>225</v>
      </c>
      <c r="R16" s="27">
        <f t="shared" si="4"/>
        <v>0</v>
      </c>
      <c r="S16" s="27">
        <f t="shared" si="5"/>
        <v>0</v>
      </c>
      <c r="T16" s="27">
        <f t="shared" si="6"/>
        <v>0</v>
      </c>
      <c r="U16" s="27">
        <f t="shared" si="7"/>
        <v>1</v>
      </c>
      <c r="V16" s="29">
        <v>200</v>
      </c>
    </row>
    <row r="17" spans="1:22" s="33" customFormat="1" ht="15.75">
      <c r="A17" s="31">
        <v>16</v>
      </c>
      <c r="B17" s="28" t="s">
        <v>222</v>
      </c>
      <c r="C17" s="28" t="s">
        <v>154</v>
      </c>
      <c r="D17" s="28" t="s">
        <v>180</v>
      </c>
      <c r="E17" s="31" t="s">
        <v>12</v>
      </c>
      <c r="F17" s="32">
        <v>37591</v>
      </c>
      <c r="G17" s="32" t="s">
        <v>14</v>
      </c>
      <c r="H17" s="34" t="s">
        <v>13</v>
      </c>
      <c r="I17" s="34" t="s">
        <v>68</v>
      </c>
      <c r="J17" s="31" t="s">
        <v>195</v>
      </c>
      <c r="K17" s="31">
        <v>10</v>
      </c>
      <c r="L17" s="31" t="s">
        <v>13</v>
      </c>
      <c r="M17" s="31" t="s">
        <v>6</v>
      </c>
      <c r="N17" s="35">
        <v>173</v>
      </c>
      <c r="O17" s="29" t="s">
        <v>191</v>
      </c>
      <c r="P17" s="29"/>
      <c r="Q17" s="29" t="s">
        <v>225</v>
      </c>
      <c r="R17" s="27">
        <f t="shared" si="4"/>
        <v>0</v>
      </c>
      <c r="S17" s="27">
        <f t="shared" si="5"/>
        <v>0</v>
      </c>
      <c r="T17" s="27">
        <f t="shared" si="6"/>
        <v>0</v>
      </c>
      <c r="U17" s="27">
        <f t="shared" si="7"/>
        <v>1</v>
      </c>
      <c r="V17" s="29">
        <v>200</v>
      </c>
    </row>
    <row r="18" spans="1:22" s="33" customFormat="1" ht="15.75">
      <c r="A18" s="31">
        <v>17</v>
      </c>
      <c r="B18" s="28" t="s">
        <v>189</v>
      </c>
      <c r="C18" s="28" t="s">
        <v>136</v>
      </c>
      <c r="D18" s="28" t="s">
        <v>147</v>
      </c>
      <c r="E18" s="31" t="s">
        <v>111</v>
      </c>
      <c r="F18" s="32">
        <v>37511</v>
      </c>
      <c r="G18" s="32" t="s">
        <v>14</v>
      </c>
      <c r="H18" s="34" t="s">
        <v>134</v>
      </c>
      <c r="I18" s="34" t="s">
        <v>68</v>
      </c>
      <c r="J18" s="31" t="s">
        <v>198</v>
      </c>
      <c r="K18" s="31">
        <v>11</v>
      </c>
      <c r="L18" s="31" t="s">
        <v>13</v>
      </c>
      <c r="M18" s="31" t="s">
        <v>6</v>
      </c>
      <c r="N18" s="35">
        <v>82</v>
      </c>
      <c r="O18" s="29" t="s">
        <v>171</v>
      </c>
      <c r="P18" s="29"/>
      <c r="Q18" s="29" t="s">
        <v>86</v>
      </c>
      <c r="R18" s="27">
        <f t="shared" si="4"/>
        <v>0</v>
      </c>
      <c r="S18" s="27">
        <f t="shared" si="5"/>
        <v>0</v>
      </c>
      <c r="T18" s="27">
        <f t="shared" si="6"/>
        <v>1</v>
      </c>
      <c r="U18" s="27">
        <f t="shared" si="7"/>
        <v>0</v>
      </c>
      <c r="V18" s="29">
        <v>126</v>
      </c>
    </row>
    <row r="19" spans="1:22" s="33" customFormat="1" ht="15.75">
      <c r="A19" s="31">
        <v>18</v>
      </c>
      <c r="B19" s="31" t="s">
        <v>271</v>
      </c>
      <c r="C19" s="31" t="s">
        <v>164</v>
      </c>
      <c r="D19" s="31" t="s">
        <v>272</v>
      </c>
      <c r="E19" s="31" t="s">
        <v>12</v>
      </c>
      <c r="F19" s="32">
        <v>37326</v>
      </c>
      <c r="G19" s="31" t="s">
        <v>14</v>
      </c>
      <c r="H19" s="31" t="s">
        <v>13</v>
      </c>
      <c r="I19" s="31" t="s">
        <v>68</v>
      </c>
      <c r="J19" s="31" t="s">
        <v>199</v>
      </c>
      <c r="K19" s="31">
        <v>11</v>
      </c>
      <c r="L19" s="31" t="s">
        <v>14</v>
      </c>
      <c r="M19" s="31" t="s">
        <v>6</v>
      </c>
      <c r="N19" s="31">
        <v>115</v>
      </c>
      <c r="O19" s="29" t="s">
        <v>170</v>
      </c>
      <c r="P19" s="29"/>
      <c r="Q19" s="29" t="s">
        <v>273</v>
      </c>
      <c r="R19" s="27">
        <f t="shared" si="4"/>
        <v>0</v>
      </c>
      <c r="S19" s="27">
        <f t="shared" si="5"/>
        <v>0</v>
      </c>
      <c r="T19" s="27">
        <f t="shared" si="6"/>
        <v>1</v>
      </c>
      <c r="U19" s="27">
        <f t="shared" si="7"/>
        <v>0</v>
      </c>
      <c r="V19" s="29">
        <v>180</v>
      </c>
    </row>
    <row r="20" spans="1:22" s="33" customFormat="1" ht="15.75">
      <c r="A20" s="31">
        <v>19</v>
      </c>
      <c r="B20" s="28" t="s">
        <v>149</v>
      </c>
      <c r="C20" s="28" t="s">
        <v>145</v>
      </c>
      <c r="D20" s="28" t="s">
        <v>150</v>
      </c>
      <c r="E20" s="31" t="s">
        <v>12</v>
      </c>
      <c r="F20" s="32">
        <v>38182</v>
      </c>
      <c r="G20" s="32" t="s">
        <v>14</v>
      </c>
      <c r="H20" s="34" t="s">
        <v>13</v>
      </c>
      <c r="I20" s="34" t="s">
        <v>68</v>
      </c>
      <c r="J20" s="31" t="s">
        <v>202</v>
      </c>
      <c r="K20" s="31">
        <v>9</v>
      </c>
      <c r="L20" s="31" t="s">
        <v>14</v>
      </c>
      <c r="M20" s="31" t="s">
        <v>6</v>
      </c>
      <c r="N20" s="35">
        <v>39</v>
      </c>
      <c r="O20" s="29" t="s">
        <v>177</v>
      </c>
      <c r="P20" s="29"/>
      <c r="Q20" s="29" t="s">
        <v>88</v>
      </c>
      <c r="R20" s="27">
        <f t="shared" si="4"/>
        <v>0</v>
      </c>
      <c r="S20" s="27">
        <f t="shared" si="5"/>
        <v>0</v>
      </c>
      <c r="T20" s="27">
        <f t="shared" si="6"/>
        <v>1</v>
      </c>
      <c r="U20" s="27">
        <f t="shared" si="7"/>
        <v>0</v>
      </c>
      <c r="V20" s="29">
        <v>75</v>
      </c>
    </row>
    <row r="21" spans="1:22" s="33" customFormat="1" ht="15.75">
      <c r="A21" s="31">
        <v>20</v>
      </c>
      <c r="B21" s="28" t="s">
        <v>190</v>
      </c>
      <c r="C21" s="28" t="s">
        <v>168</v>
      </c>
      <c r="D21" s="28" t="s">
        <v>161</v>
      </c>
      <c r="E21" s="31" t="s">
        <v>12</v>
      </c>
      <c r="F21" s="32" t="s">
        <v>206</v>
      </c>
      <c r="G21" s="32" t="s">
        <v>14</v>
      </c>
      <c r="H21" s="34" t="s">
        <v>13</v>
      </c>
      <c r="I21" s="34" t="s">
        <v>68</v>
      </c>
      <c r="J21" s="31" t="s">
        <v>195</v>
      </c>
      <c r="K21" s="31">
        <v>9</v>
      </c>
      <c r="L21" s="31" t="s">
        <v>13</v>
      </c>
      <c r="M21" s="31" t="s">
        <v>7</v>
      </c>
      <c r="N21" s="35">
        <v>38</v>
      </c>
      <c r="O21" s="29" t="s">
        <v>209</v>
      </c>
      <c r="P21" s="29"/>
      <c r="Q21" s="29" t="s">
        <v>88</v>
      </c>
      <c r="R21" s="27">
        <f t="shared" si="4"/>
        <v>0</v>
      </c>
      <c r="S21" s="27">
        <f t="shared" si="5"/>
        <v>0</v>
      </c>
      <c r="T21" s="27">
        <f t="shared" si="6"/>
        <v>1</v>
      </c>
      <c r="U21" s="27">
        <f t="shared" si="7"/>
        <v>0</v>
      </c>
      <c r="V21" s="29">
        <v>75</v>
      </c>
    </row>
    <row r="22" spans="1:22" s="33" customFormat="1" ht="15.75">
      <c r="A22" s="31">
        <v>21</v>
      </c>
      <c r="B22" s="28" t="s">
        <v>192</v>
      </c>
      <c r="C22" s="28" t="s">
        <v>135</v>
      </c>
      <c r="D22" s="28" t="s">
        <v>146</v>
      </c>
      <c r="E22" s="31" t="s">
        <v>12</v>
      </c>
      <c r="F22" s="32">
        <v>37487</v>
      </c>
      <c r="G22" s="32" t="s">
        <v>14</v>
      </c>
      <c r="H22" s="34" t="s">
        <v>13</v>
      </c>
      <c r="I22" s="34" t="s">
        <v>68</v>
      </c>
      <c r="J22" s="31" t="s">
        <v>196</v>
      </c>
      <c r="K22" s="31">
        <v>11</v>
      </c>
      <c r="L22" s="31" t="s">
        <v>13</v>
      </c>
      <c r="M22" s="31" t="s">
        <v>6</v>
      </c>
      <c r="N22" s="35">
        <v>38.5</v>
      </c>
      <c r="O22" s="29" t="s">
        <v>226</v>
      </c>
      <c r="P22" s="29"/>
      <c r="Q22" s="29" t="s">
        <v>88</v>
      </c>
      <c r="R22" s="27">
        <f aca="true" t="shared" si="8" ref="R22:R27">IF(N22*100/V22&lt;25,1,0)</f>
        <v>0</v>
      </c>
      <c r="S22" s="27">
        <f aca="true" t="shared" si="9" ref="S22:S27">IF(AND(N22*100/V22&gt;=25,N22*100/V22&lt;50),1,0)</f>
        <v>0</v>
      </c>
      <c r="T22" s="27">
        <f aca="true" t="shared" si="10" ref="T22:T27">IF(AND(N22*100/V22&gt;=50,N22*100/V22&lt;75),1,0)</f>
        <v>1</v>
      </c>
      <c r="U22" s="27">
        <f aca="true" t="shared" si="11" ref="U22:U27">IF(N22*100/V22&gt;=75,1,0)</f>
        <v>0</v>
      </c>
      <c r="V22" s="29">
        <v>75</v>
      </c>
    </row>
    <row r="23" spans="1:22" s="33" customFormat="1" ht="15.75">
      <c r="A23" s="31">
        <v>22</v>
      </c>
      <c r="B23" s="28" t="s">
        <v>232</v>
      </c>
      <c r="C23" s="28" t="s">
        <v>135</v>
      </c>
      <c r="D23" s="28" t="s">
        <v>147</v>
      </c>
      <c r="E23" s="31" t="s">
        <v>12</v>
      </c>
      <c r="F23" s="32">
        <v>38057</v>
      </c>
      <c r="G23" s="32" t="s">
        <v>14</v>
      </c>
      <c r="H23" s="34" t="s">
        <v>13</v>
      </c>
      <c r="I23" s="34" t="s">
        <v>68</v>
      </c>
      <c r="J23" s="31" t="s">
        <v>205</v>
      </c>
      <c r="K23" s="31">
        <v>9</v>
      </c>
      <c r="L23" s="31" t="s">
        <v>14</v>
      </c>
      <c r="M23" s="31" t="s">
        <v>6</v>
      </c>
      <c r="N23" s="31">
        <v>85.5</v>
      </c>
      <c r="O23" s="29" t="s">
        <v>233</v>
      </c>
      <c r="P23" s="29"/>
      <c r="Q23" s="30" t="s">
        <v>89</v>
      </c>
      <c r="R23" s="27">
        <f t="shared" si="8"/>
        <v>0</v>
      </c>
      <c r="S23" s="27">
        <f t="shared" si="9"/>
        <v>0</v>
      </c>
      <c r="T23" s="27">
        <f t="shared" si="10"/>
        <v>0</v>
      </c>
      <c r="U23" s="27">
        <f t="shared" si="11"/>
        <v>1</v>
      </c>
      <c r="V23" s="29">
        <v>100</v>
      </c>
    </row>
    <row r="24" spans="1:22" ht="15.75">
      <c r="A24" s="10">
        <v>23</v>
      </c>
      <c r="B24" s="11" t="s">
        <v>236</v>
      </c>
      <c r="C24" s="11" t="s">
        <v>227</v>
      </c>
      <c r="D24" s="11" t="s">
        <v>237</v>
      </c>
      <c r="E24" s="10" t="s">
        <v>12</v>
      </c>
      <c r="F24" s="12" t="s">
        <v>238</v>
      </c>
      <c r="G24" s="12" t="s">
        <v>14</v>
      </c>
      <c r="H24" s="13" t="s">
        <v>13</v>
      </c>
      <c r="I24" s="13" t="s">
        <v>68</v>
      </c>
      <c r="J24" s="10" t="s">
        <v>198</v>
      </c>
      <c r="K24" s="10">
        <v>9</v>
      </c>
      <c r="L24" s="10" t="s">
        <v>14</v>
      </c>
      <c r="M24" s="10" t="s">
        <v>7</v>
      </c>
      <c r="N24" s="10">
        <v>80.5</v>
      </c>
      <c r="O24" s="16" t="s">
        <v>239</v>
      </c>
      <c r="Q24" s="30" t="s">
        <v>89</v>
      </c>
      <c r="R24" s="27">
        <f t="shared" si="8"/>
        <v>0</v>
      </c>
      <c r="S24" s="27">
        <f t="shared" si="9"/>
        <v>0</v>
      </c>
      <c r="T24" s="27">
        <f t="shared" si="10"/>
        <v>0</v>
      </c>
      <c r="U24" s="27">
        <f t="shared" si="11"/>
        <v>1</v>
      </c>
      <c r="V24" s="16">
        <v>100</v>
      </c>
    </row>
    <row r="25" spans="1:22" s="33" customFormat="1" ht="15.75">
      <c r="A25" s="31">
        <v>24</v>
      </c>
      <c r="B25" s="28" t="s">
        <v>235</v>
      </c>
      <c r="C25" s="28" t="s">
        <v>229</v>
      </c>
      <c r="D25" s="28" t="s">
        <v>167</v>
      </c>
      <c r="E25" s="31" t="s">
        <v>12</v>
      </c>
      <c r="F25" s="32">
        <v>38017</v>
      </c>
      <c r="G25" s="32" t="s">
        <v>14</v>
      </c>
      <c r="H25" s="34" t="s">
        <v>13</v>
      </c>
      <c r="I25" s="34" t="s">
        <v>68</v>
      </c>
      <c r="J25" s="31" t="s">
        <v>195</v>
      </c>
      <c r="K25" s="31">
        <v>9</v>
      </c>
      <c r="L25" s="31" t="s">
        <v>14</v>
      </c>
      <c r="M25" s="31" t="s">
        <v>7</v>
      </c>
      <c r="N25" s="31">
        <v>72.5</v>
      </c>
      <c r="O25" s="29" t="s">
        <v>234</v>
      </c>
      <c r="P25" s="29"/>
      <c r="Q25" s="30" t="s">
        <v>89</v>
      </c>
      <c r="R25" s="27">
        <f t="shared" si="8"/>
        <v>0</v>
      </c>
      <c r="S25" s="27">
        <f t="shared" si="9"/>
        <v>0</v>
      </c>
      <c r="T25" s="27">
        <f t="shared" si="10"/>
        <v>1</v>
      </c>
      <c r="U25" s="27">
        <f t="shared" si="11"/>
        <v>0</v>
      </c>
      <c r="V25" s="29">
        <v>100</v>
      </c>
    </row>
    <row r="26" spans="1:22" s="33" customFormat="1" ht="15.75">
      <c r="A26" s="31">
        <v>25</v>
      </c>
      <c r="B26" s="28" t="s">
        <v>240</v>
      </c>
      <c r="C26" s="28" t="s">
        <v>241</v>
      </c>
      <c r="D26" s="28" t="s">
        <v>146</v>
      </c>
      <c r="E26" s="31" t="s">
        <v>12</v>
      </c>
      <c r="F26" s="32">
        <v>37765</v>
      </c>
      <c r="G26" s="32" t="s">
        <v>14</v>
      </c>
      <c r="H26" s="34" t="s">
        <v>13</v>
      </c>
      <c r="I26" s="34" t="s">
        <v>68</v>
      </c>
      <c r="J26" s="31" t="s">
        <v>205</v>
      </c>
      <c r="K26" s="31">
        <v>10</v>
      </c>
      <c r="L26" s="31" t="s">
        <v>14</v>
      </c>
      <c r="M26" s="31" t="s">
        <v>6</v>
      </c>
      <c r="N26" s="31">
        <v>83</v>
      </c>
      <c r="O26" s="29" t="s">
        <v>242</v>
      </c>
      <c r="P26" s="29"/>
      <c r="Q26" s="30" t="s">
        <v>89</v>
      </c>
      <c r="R26" s="27">
        <f t="shared" si="8"/>
        <v>0</v>
      </c>
      <c r="S26" s="27">
        <f t="shared" si="9"/>
        <v>0</v>
      </c>
      <c r="T26" s="27">
        <f t="shared" si="10"/>
        <v>0</v>
      </c>
      <c r="U26" s="27">
        <f t="shared" si="11"/>
        <v>1</v>
      </c>
      <c r="V26" s="29">
        <v>100</v>
      </c>
    </row>
    <row r="27" spans="1:22" s="33" customFormat="1" ht="18" customHeight="1">
      <c r="A27" s="31">
        <v>26</v>
      </c>
      <c r="B27" s="28" t="s">
        <v>243</v>
      </c>
      <c r="C27" s="28" t="s">
        <v>244</v>
      </c>
      <c r="D27" s="28" t="s">
        <v>148</v>
      </c>
      <c r="E27" s="31" t="s">
        <v>12</v>
      </c>
      <c r="F27" s="32">
        <v>37536</v>
      </c>
      <c r="G27" s="32" t="s">
        <v>14</v>
      </c>
      <c r="H27" s="34" t="s">
        <v>13</v>
      </c>
      <c r="I27" s="34" t="s">
        <v>68</v>
      </c>
      <c r="J27" s="31" t="s">
        <v>205</v>
      </c>
      <c r="K27" s="31">
        <v>11</v>
      </c>
      <c r="L27" s="31" t="s">
        <v>14</v>
      </c>
      <c r="M27" s="31" t="s">
        <v>6</v>
      </c>
      <c r="N27" s="31">
        <v>75</v>
      </c>
      <c r="O27" s="29" t="s">
        <v>242</v>
      </c>
      <c r="P27" s="29"/>
      <c r="Q27" s="30" t="s">
        <v>89</v>
      </c>
      <c r="R27" s="27">
        <f t="shared" si="8"/>
        <v>0</v>
      </c>
      <c r="S27" s="27">
        <f t="shared" si="9"/>
        <v>0</v>
      </c>
      <c r="T27" s="27">
        <f t="shared" si="10"/>
        <v>0</v>
      </c>
      <c r="U27" s="27">
        <f t="shared" si="11"/>
        <v>1</v>
      </c>
      <c r="V27" s="29">
        <v>100</v>
      </c>
    </row>
    <row r="28" spans="1:22" s="33" customFormat="1" ht="15.75">
      <c r="A28" s="31">
        <v>27</v>
      </c>
      <c r="B28" s="28" t="s">
        <v>183</v>
      </c>
      <c r="C28" s="28" t="s">
        <v>184</v>
      </c>
      <c r="D28" s="28" t="s">
        <v>163</v>
      </c>
      <c r="E28" s="31" t="s">
        <v>11</v>
      </c>
      <c r="F28" s="32">
        <v>37454</v>
      </c>
      <c r="G28" s="32" t="s">
        <v>14</v>
      </c>
      <c r="H28" s="34" t="s">
        <v>13</v>
      </c>
      <c r="I28" s="34" t="s">
        <v>68</v>
      </c>
      <c r="J28" s="31" t="s">
        <v>198</v>
      </c>
      <c r="K28" s="31">
        <v>11</v>
      </c>
      <c r="L28" s="31" t="s">
        <v>13</v>
      </c>
      <c r="M28" s="31" t="s">
        <v>7</v>
      </c>
      <c r="N28" s="35">
        <v>25</v>
      </c>
      <c r="O28" s="29" t="s">
        <v>165</v>
      </c>
      <c r="P28" s="29"/>
      <c r="Q28" s="29" t="s">
        <v>90</v>
      </c>
      <c r="R28" s="27">
        <f>IF(N28*100/V28&lt;25,1,0)</f>
        <v>0</v>
      </c>
      <c r="S28" s="27">
        <f>IF(AND(N28*100/V28&gt;=25,N28*100/V28&lt;50),1,0)</f>
        <v>0</v>
      </c>
      <c r="T28" s="27">
        <f>IF(AND(N28*100/V28&gt;=50,N28*100/V28&lt;75),1,0)</f>
        <v>1</v>
      </c>
      <c r="U28" s="27">
        <f>IF(N28*100/V28&gt;=75,1,0)</f>
        <v>0</v>
      </c>
      <c r="V28" s="29">
        <v>50</v>
      </c>
    </row>
    <row r="29" spans="1:22" s="33" customFormat="1" ht="15.75">
      <c r="A29" s="31">
        <v>28</v>
      </c>
      <c r="B29" s="28" t="s">
        <v>115</v>
      </c>
      <c r="C29" s="28" t="s">
        <v>118</v>
      </c>
      <c r="D29" s="28" t="s">
        <v>116</v>
      </c>
      <c r="E29" s="31" t="s">
        <v>11</v>
      </c>
      <c r="F29" s="32">
        <v>37356</v>
      </c>
      <c r="G29" s="32" t="s">
        <v>14</v>
      </c>
      <c r="H29" s="34" t="s">
        <v>13</v>
      </c>
      <c r="I29" s="34" t="s">
        <v>68</v>
      </c>
      <c r="J29" s="31" t="s">
        <v>196</v>
      </c>
      <c r="K29" s="31">
        <v>11</v>
      </c>
      <c r="L29" s="31" t="s">
        <v>13</v>
      </c>
      <c r="M29" s="31" t="s">
        <v>7</v>
      </c>
      <c r="N29" s="35">
        <v>30</v>
      </c>
      <c r="O29" s="29" t="s">
        <v>117</v>
      </c>
      <c r="P29" s="29"/>
      <c r="Q29" s="29" t="s">
        <v>90</v>
      </c>
      <c r="R29" s="27">
        <f>IF(N29*100/V29&lt;25,1,0)</f>
        <v>0</v>
      </c>
      <c r="S29" s="27">
        <f>IF(AND(N29*100/V29&gt;=25,N29*100/V29&lt;50),1,0)</f>
        <v>0</v>
      </c>
      <c r="T29" s="27">
        <f>IF(AND(N29*100/V29&gt;=50,N29*100/V29&lt;75),1,0)</f>
        <v>1</v>
      </c>
      <c r="U29" s="27">
        <f>IF(N29*100/V29&gt;=75,1,0)</f>
        <v>0</v>
      </c>
      <c r="V29" s="29">
        <v>50</v>
      </c>
    </row>
    <row r="30" spans="1:22" s="33" customFormat="1" ht="15.75">
      <c r="A30" s="31">
        <v>29</v>
      </c>
      <c r="B30" s="28" t="s">
        <v>115</v>
      </c>
      <c r="C30" s="28" t="s">
        <v>114</v>
      </c>
      <c r="D30" s="28" t="s">
        <v>116</v>
      </c>
      <c r="E30" s="31" t="s">
        <v>11</v>
      </c>
      <c r="F30" s="32">
        <v>37356</v>
      </c>
      <c r="G30" s="32" t="s">
        <v>14</v>
      </c>
      <c r="H30" s="34" t="s">
        <v>13</v>
      </c>
      <c r="I30" s="34" t="s">
        <v>68</v>
      </c>
      <c r="J30" s="31" t="s">
        <v>196</v>
      </c>
      <c r="K30" s="31">
        <v>11</v>
      </c>
      <c r="L30" s="31" t="s">
        <v>13</v>
      </c>
      <c r="M30" s="31" t="s">
        <v>6</v>
      </c>
      <c r="N30" s="35">
        <v>32</v>
      </c>
      <c r="O30" s="29" t="s">
        <v>117</v>
      </c>
      <c r="P30" s="29"/>
      <c r="Q30" s="29" t="s">
        <v>90</v>
      </c>
      <c r="R30" s="27">
        <f>IF(N30*100/V30&lt;25,1,0)</f>
        <v>0</v>
      </c>
      <c r="S30" s="27">
        <f>IF(AND(N30*100/V30&gt;=25,N30*100/V30&lt;50),1,0)</f>
        <v>0</v>
      </c>
      <c r="T30" s="27">
        <f>IF(AND(N30*100/V30&gt;=50,N30*100/V30&lt;75),1,0)</f>
        <v>1</v>
      </c>
      <c r="U30" s="27">
        <f>IF(N30*100/V30&gt;=75,1,0)</f>
        <v>0</v>
      </c>
      <c r="V30" s="29">
        <v>50</v>
      </c>
    </row>
    <row r="31" spans="1:22" s="33" customFormat="1" ht="15.75">
      <c r="A31" s="31">
        <v>30</v>
      </c>
      <c r="B31" s="28" t="s">
        <v>251</v>
      </c>
      <c r="C31" s="28" t="s">
        <v>252</v>
      </c>
      <c r="D31" s="28" t="s">
        <v>148</v>
      </c>
      <c r="E31" s="31" t="s">
        <v>12</v>
      </c>
      <c r="F31" s="32">
        <v>38028</v>
      </c>
      <c r="G31" s="32" t="s">
        <v>14</v>
      </c>
      <c r="H31" s="34" t="s">
        <v>13</v>
      </c>
      <c r="I31" s="34" t="s">
        <v>68</v>
      </c>
      <c r="J31" s="31" t="s">
        <v>196</v>
      </c>
      <c r="K31" s="31">
        <v>9</v>
      </c>
      <c r="L31" s="31" t="s">
        <v>13</v>
      </c>
      <c r="M31" s="31" t="s">
        <v>6</v>
      </c>
      <c r="N31" s="31">
        <v>96.30000000000001</v>
      </c>
      <c r="O31" s="29" t="s">
        <v>246</v>
      </c>
      <c r="P31" s="30"/>
      <c r="Q31" s="29" t="s">
        <v>265</v>
      </c>
      <c r="R31" s="27">
        <f aca="true" t="shared" si="12" ref="R31:R40">IF(N31*100/V31&lt;25,1,0)</f>
        <v>0</v>
      </c>
      <c r="S31" s="27">
        <f aca="true" t="shared" si="13" ref="S31:S40">IF(AND(N31*100/V31&gt;=25,N31*100/V31&lt;50),1,0)</f>
        <v>0</v>
      </c>
      <c r="T31" s="27">
        <f aca="true" t="shared" si="14" ref="T31:T40">IF(AND(N31*100/V31&gt;=50,N31*100/V31&lt;75),1,0)</f>
        <v>0</v>
      </c>
      <c r="U31" s="27">
        <f aca="true" t="shared" si="15" ref="U31:U40">IF(N31*100/V31&gt;=75,1,0)</f>
        <v>1</v>
      </c>
      <c r="V31" s="29">
        <v>100</v>
      </c>
    </row>
    <row r="32" spans="1:22" ht="15.75">
      <c r="A32" s="10">
        <v>31</v>
      </c>
      <c r="B32" s="11" t="s">
        <v>247</v>
      </c>
      <c r="C32" s="11" t="s">
        <v>155</v>
      </c>
      <c r="D32" s="11" t="s">
        <v>128</v>
      </c>
      <c r="E32" s="10" t="s">
        <v>12</v>
      </c>
      <c r="F32" s="12">
        <v>38232</v>
      </c>
      <c r="G32" s="12" t="s">
        <v>14</v>
      </c>
      <c r="H32" s="13" t="s">
        <v>13</v>
      </c>
      <c r="I32" s="13" t="s">
        <v>68</v>
      </c>
      <c r="J32" s="10" t="s">
        <v>199</v>
      </c>
      <c r="K32" s="10">
        <v>9</v>
      </c>
      <c r="L32" s="10" t="s">
        <v>14</v>
      </c>
      <c r="M32" s="10" t="s">
        <v>7</v>
      </c>
      <c r="N32" s="10">
        <v>88.69999999999999</v>
      </c>
      <c r="O32" s="16" t="s">
        <v>214</v>
      </c>
      <c r="P32" s="26"/>
      <c r="Q32" s="29" t="s">
        <v>265</v>
      </c>
      <c r="R32" s="27">
        <f t="shared" si="12"/>
        <v>0</v>
      </c>
      <c r="S32" s="27">
        <f t="shared" si="13"/>
        <v>0</v>
      </c>
      <c r="T32" s="27">
        <f t="shared" si="14"/>
        <v>0</v>
      </c>
      <c r="U32" s="27">
        <f t="shared" si="15"/>
        <v>1</v>
      </c>
      <c r="V32" s="16">
        <v>100</v>
      </c>
    </row>
    <row r="33" spans="1:22" ht="15.75">
      <c r="A33" s="10">
        <v>32</v>
      </c>
      <c r="B33" s="10" t="s">
        <v>260</v>
      </c>
      <c r="C33" s="10" t="s">
        <v>261</v>
      </c>
      <c r="D33" s="10" t="s">
        <v>262</v>
      </c>
      <c r="E33" s="10" t="s">
        <v>11</v>
      </c>
      <c r="F33" s="12">
        <v>38191</v>
      </c>
      <c r="G33" s="10" t="s">
        <v>14</v>
      </c>
      <c r="H33" s="10" t="s">
        <v>13</v>
      </c>
      <c r="I33" s="10" t="s">
        <v>68</v>
      </c>
      <c r="J33" s="10" t="s">
        <v>199</v>
      </c>
      <c r="K33" s="10">
        <v>9</v>
      </c>
      <c r="L33" s="10" t="s">
        <v>14</v>
      </c>
      <c r="M33" s="10" t="s">
        <v>6</v>
      </c>
      <c r="N33" s="10">
        <v>94.2</v>
      </c>
      <c r="O33" s="16" t="s">
        <v>214</v>
      </c>
      <c r="P33" s="26"/>
      <c r="Q33" s="16" t="s">
        <v>265</v>
      </c>
      <c r="R33" s="27">
        <f t="shared" si="12"/>
        <v>0</v>
      </c>
      <c r="S33" s="27">
        <f t="shared" si="13"/>
        <v>0</v>
      </c>
      <c r="T33" s="27">
        <f t="shared" si="14"/>
        <v>0</v>
      </c>
      <c r="U33" s="27">
        <f t="shared" si="15"/>
        <v>1</v>
      </c>
      <c r="V33" s="16">
        <v>100</v>
      </c>
    </row>
    <row r="34" spans="1:22" ht="15.75">
      <c r="A34" s="10">
        <v>33</v>
      </c>
      <c r="B34" s="10" t="s">
        <v>228</v>
      </c>
      <c r="C34" s="10" t="s">
        <v>118</v>
      </c>
      <c r="D34" s="10" t="s">
        <v>113</v>
      </c>
      <c r="E34" s="10" t="s">
        <v>11</v>
      </c>
      <c r="F34" s="12">
        <v>38078</v>
      </c>
      <c r="G34" s="10" t="s">
        <v>14</v>
      </c>
      <c r="H34" s="10" t="s">
        <v>13</v>
      </c>
      <c r="I34" s="10" t="s">
        <v>68</v>
      </c>
      <c r="J34" s="10" t="s">
        <v>196</v>
      </c>
      <c r="K34" s="10">
        <v>9</v>
      </c>
      <c r="L34" s="10" t="s">
        <v>13</v>
      </c>
      <c r="M34" s="10" t="s">
        <v>7</v>
      </c>
      <c r="N34" s="10">
        <v>92</v>
      </c>
      <c r="O34" s="16" t="s">
        <v>246</v>
      </c>
      <c r="P34" s="26"/>
      <c r="Q34" s="29" t="s">
        <v>265</v>
      </c>
      <c r="R34" s="27">
        <f t="shared" si="12"/>
        <v>0</v>
      </c>
      <c r="S34" s="27">
        <f t="shared" si="13"/>
        <v>0</v>
      </c>
      <c r="T34" s="27">
        <f t="shared" si="14"/>
        <v>0</v>
      </c>
      <c r="U34" s="27">
        <f t="shared" si="15"/>
        <v>1</v>
      </c>
      <c r="V34" s="16">
        <v>100</v>
      </c>
    </row>
    <row r="35" spans="1:22" ht="15.75">
      <c r="A35" s="10">
        <v>34</v>
      </c>
      <c r="B35" s="11" t="s">
        <v>249</v>
      </c>
      <c r="C35" s="11" t="s">
        <v>250</v>
      </c>
      <c r="D35" s="11" t="s">
        <v>128</v>
      </c>
      <c r="E35" s="10" t="s">
        <v>111</v>
      </c>
      <c r="F35" s="12">
        <v>37905</v>
      </c>
      <c r="G35" s="12" t="s">
        <v>110</v>
      </c>
      <c r="H35" s="13" t="s">
        <v>134</v>
      </c>
      <c r="I35" s="13" t="s">
        <v>68</v>
      </c>
      <c r="J35" s="10" t="s">
        <v>197</v>
      </c>
      <c r="K35" s="10">
        <v>10</v>
      </c>
      <c r="L35" s="10" t="s">
        <v>110</v>
      </c>
      <c r="M35" s="10" t="s">
        <v>6</v>
      </c>
      <c r="N35" s="10">
        <v>93</v>
      </c>
      <c r="O35" s="16" t="s">
        <v>223</v>
      </c>
      <c r="P35" s="26"/>
      <c r="Q35" s="16" t="s">
        <v>265</v>
      </c>
      <c r="R35" s="27">
        <f t="shared" si="12"/>
        <v>0</v>
      </c>
      <c r="S35" s="27">
        <f t="shared" si="13"/>
        <v>0</v>
      </c>
      <c r="T35" s="27">
        <f t="shared" si="14"/>
        <v>0</v>
      </c>
      <c r="U35" s="27">
        <f t="shared" si="15"/>
        <v>1</v>
      </c>
      <c r="V35" s="16">
        <v>100</v>
      </c>
    </row>
    <row r="36" spans="1:22" ht="15.75">
      <c r="A36" s="10">
        <v>35</v>
      </c>
      <c r="B36" s="10" t="s">
        <v>254</v>
      </c>
      <c r="C36" s="10" t="s">
        <v>255</v>
      </c>
      <c r="D36" s="10" t="s">
        <v>256</v>
      </c>
      <c r="E36" s="10" t="s">
        <v>11</v>
      </c>
      <c r="F36" s="12">
        <v>37852</v>
      </c>
      <c r="G36" s="10" t="s">
        <v>14</v>
      </c>
      <c r="H36" s="10" t="s">
        <v>13</v>
      </c>
      <c r="I36" s="10" t="s">
        <v>68</v>
      </c>
      <c r="J36" s="10" t="s">
        <v>199</v>
      </c>
      <c r="K36" s="10">
        <v>10</v>
      </c>
      <c r="L36" s="10" t="s">
        <v>14</v>
      </c>
      <c r="M36" s="10" t="s">
        <v>6</v>
      </c>
      <c r="N36" s="10">
        <v>90.7</v>
      </c>
      <c r="O36" s="16" t="s">
        <v>245</v>
      </c>
      <c r="P36" s="26"/>
      <c r="Q36" s="16" t="s">
        <v>265</v>
      </c>
      <c r="R36" s="27">
        <f t="shared" si="12"/>
        <v>0</v>
      </c>
      <c r="S36" s="27">
        <f t="shared" si="13"/>
        <v>0</v>
      </c>
      <c r="T36" s="27">
        <f t="shared" si="14"/>
        <v>0</v>
      </c>
      <c r="U36" s="27">
        <f t="shared" si="15"/>
        <v>1</v>
      </c>
      <c r="V36" s="16">
        <v>100</v>
      </c>
    </row>
    <row r="37" spans="1:22" ht="15.75">
      <c r="A37" s="10">
        <v>36</v>
      </c>
      <c r="B37" s="11" t="s">
        <v>207</v>
      </c>
      <c r="C37" s="11" t="s">
        <v>229</v>
      </c>
      <c r="D37" s="11" t="s">
        <v>208</v>
      </c>
      <c r="E37" s="10" t="s">
        <v>111</v>
      </c>
      <c r="F37" s="12">
        <v>37740</v>
      </c>
      <c r="G37" s="12" t="s">
        <v>110</v>
      </c>
      <c r="H37" s="13" t="s">
        <v>134</v>
      </c>
      <c r="I37" s="13" t="s">
        <v>68</v>
      </c>
      <c r="J37" s="10" t="s">
        <v>197</v>
      </c>
      <c r="K37" s="10">
        <v>10</v>
      </c>
      <c r="L37" s="10" t="s">
        <v>110</v>
      </c>
      <c r="M37" s="10" t="s">
        <v>7</v>
      </c>
      <c r="N37" s="10">
        <v>92.1</v>
      </c>
      <c r="O37" s="16" t="s">
        <v>223</v>
      </c>
      <c r="P37" s="26"/>
      <c r="Q37" s="29" t="s">
        <v>265</v>
      </c>
      <c r="R37" s="27">
        <f t="shared" si="12"/>
        <v>0</v>
      </c>
      <c r="S37" s="27">
        <f t="shared" si="13"/>
        <v>0</v>
      </c>
      <c r="T37" s="27">
        <f t="shared" si="14"/>
        <v>0</v>
      </c>
      <c r="U37" s="27">
        <f t="shared" si="15"/>
        <v>1</v>
      </c>
      <c r="V37" s="16">
        <v>100</v>
      </c>
    </row>
    <row r="38" spans="1:22" ht="15.75">
      <c r="A38" s="10">
        <v>37</v>
      </c>
      <c r="B38" s="11" t="s">
        <v>253</v>
      </c>
      <c r="C38" s="11" t="s">
        <v>160</v>
      </c>
      <c r="D38" s="11" t="s">
        <v>146</v>
      </c>
      <c r="E38" s="10" t="s">
        <v>12</v>
      </c>
      <c r="F38" s="12">
        <v>37578</v>
      </c>
      <c r="G38" s="12" t="s">
        <v>14</v>
      </c>
      <c r="H38" s="13" t="s">
        <v>13</v>
      </c>
      <c r="I38" s="13" t="s">
        <v>68</v>
      </c>
      <c r="J38" s="10" t="s">
        <v>196</v>
      </c>
      <c r="K38" s="10">
        <v>11</v>
      </c>
      <c r="L38" s="10" t="s">
        <v>13</v>
      </c>
      <c r="M38" s="10" t="s">
        <v>7</v>
      </c>
      <c r="N38" s="10">
        <v>90.8</v>
      </c>
      <c r="O38" s="16" t="s">
        <v>246</v>
      </c>
      <c r="P38" s="26"/>
      <c r="Q38" s="29" t="s">
        <v>265</v>
      </c>
      <c r="R38" s="27">
        <f t="shared" si="12"/>
        <v>0</v>
      </c>
      <c r="S38" s="27">
        <f t="shared" si="13"/>
        <v>0</v>
      </c>
      <c r="T38" s="27">
        <f t="shared" si="14"/>
        <v>0</v>
      </c>
      <c r="U38" s="27">
        <f t="shared" si="15"/>
        <v>1</v>
      </c>
      <c r="V38" s="16">
        <v>100</v>
      </c>
    </row>
    <row r="39" spans="1:22" ht="15.75">
      <c r="A39" s="10">
        <v>38</v>
      </c>
      <c r="B39" s="10" t="s">
        <v>263</v>
      </c>
      <c r="C39" s="10" t="s">
        <v>127</v>
      </c>
      <c r="D39" s="10" t="s">
        <v>182</v>
      </c>
      <c r="E39" s="10" t="s">
        <v>11</v>
      </c>
      <c r="F39" s="12">
        <v>37500</v>
      </c>
      <c r="G39" s="10" t="s">
        <v>14</v>
      </c>
      <c r="H39" s="10" t="s">
        <v>13</v>
      </c>
      <c r="I39" s="10" t="s">
        <v>68</v>
      </c>
      <c r="J39" s="10" t="s">
        <v>196</v>
      </c>
      <c r="K39" s="10">
        <v>11</v>
      </c>
      <c r="L39" s="10" t="s">
        <v>13</v>
      </c>
      <c r="M39" s="10" t="s">
        <v>7</v>
      </c>
      <c r="N39" s="10">
        <v>90.7</v>
      </c>
      <c r="O39" s="16" t="s">
        <v>264</v>
      </c>
      <c r="P39" s="26"/>
      <c r="Q39" s="29" t="s">
        <v>265</v>
      </c>
      <c r="R39" s="27">
        <f t="shared" si="12"/>
        <v>0</v>
      </c>
      <c r="S39" s="27">
        <f t="shared" si="13"/>
        <v>0</v>
      </c>
      <c r="T39" s="27">
        <f t="shared" si="14"/>
        <v>0</v>
      </c>
      <c r="U39" s="27">
        <f t="shared" si="15"/>
        <v>1</v>
      </c>
      <c r="V39" s="16">
        <v>100</v>
      </c>
    </row>
    <row r="40" spans="1:22" ht="15.75">
      <c r="A40" s="10">
        <v>39</v>
      </c>
      <c r="B40" s="11" t="s">
        <v>248</v>
      </c>
      <c r="C40" s="11" t="s">
        <v>159</v>
      </c>
      <c r="D40" s="11" t="s">
        <v>128</v>
      </c>
      <c r="E40" s="10" t="s">
        <v>12</v>
      </c>
      <c r="F40" s="12">
        <v>37350</v>
      </c>
      <c r="G40" s="12" t="s">
        <v>14</v>
      </c>
      <c r="H40" s="13" t="s">
        <v>13</v>
      </c>
      <c r="I40" s="13" t="s">
        <v>68</v>
      </c>
      <c r="J40" s="10" t="s">
        <v>196</v>
      </c>
      <c r="K40" s="10">
        <v>11</v>
      </c>
      <c r="L40" s="10" t="s">
        <v>13</v>
      </c>
      <c r="M40" s="10" t="s">
        <v>6</v>
      </c>
      <c r="N40" s="10">
        <v>94</v>
      </c>
      <c r="O40" s="16" t="s">
        <v>246</v>
      </c>
      <c r="P40" s="26"/>
      <c r="Q40" s="16" t="s">
        <v>265</v>
      </c>
      <c r="R40" s="27">
        <f t="shared" si="12"/>
        <v>0</v>
      </c>
      <c r="S40" s="27">
        <f t="shared" si="13"/>
        <v>0</v>
      </c>
      <c r="T40" s="27">
        <f t="shared" si="14"/>
        <v>0</v>
      </c>
      <c r="U40" s="27">
        <f t="shared" si="15"/>
        <v>1</v>
      </c>
      <c r="V40" s="16">
        <v>100</v>
      </c>
    </row>
    <row r="41" spans="1:22" ht="17.25" customHeight="1">
      <c r="A41" s="10">
        <v>40</v>
      </c>
      <c r="B41" s="10" t="s">
        <v>257</v>
      </c>
      <c r="C41" s="10" t="s">
        <v>258</v>
      </c>
      <c r="D41" s="10" t="s">
        <v>259</v>
      </c>
      <c r="E41" s="10" t="s">
        <v>11</v>
      </c>
      <c r="F41" s="12">
        <v>37376</v>
      </c>
      <c r="G41" s="10" t="s">
        <v>14</v>
      </c>
      <c r="H41" s="10" t="s">
        <v>13</v>
      </c>
      <c r="I41" s="10" t="s">
        <v>68</v>
      </c>
      <c r="J41" s="10" t="s">
        <v>199</v>
      </c>
      <c r="K41" s="10">
        <v>11</v>
      </c>
      <c r="L41" s="10" t="s">
        <v>14</v>
      </c>
      <c r="M41" s="10" t="s">
        <v>6</v>
      </c>
      <c r="N41" s="10">
        <v>94.8</v>
      </c>
      <c r="O41" s="16" t="s">
        <v>245</v>
      </c>
      <c r="P41" s="26"/>
      <c r="Q41" s="16" t="s">
        <v>265</v>
      </c>
      <c r="R41" s="27">
        <f aca="true" t="shared" si="16" ref="R41:R47">IF(N41*100/V41&lt;25,1,0)</f>
        <v>0</v>
      </c>
      <c r="S41" s="27">
        <f aca="true" t="shared" si="17" ref="S41:S47">IF(AND(N41*100/V41&gt;=25,N41*100/V41&lt;50),1,0)</f>
        <v>0</v>
      </c>
      <c r="T41" s="27">
        <f aca="true" t="shared" si="18" ref="T41:T47">IF(AND(N41*100/V41&gt;=50,N41*100/V41&lt;75),1,0)</f>
        <v>0</v>
      </c>
      <c r="U41" s="27">
        <f aca="true" t="shared" si="19" ref="U41:U47">IF(N41*100/V41&gt;=75,1,0)</f>
        <v>1</v>
      </c>
      <c r="V41" s="16">
        <v>100</v>
      </c>
    </row>
    <row r="42" spans="1:22" ht="15.75">
      <c r="A42" s="10">
        <v>41</v>
      </c>
      <c r="B42" s="10" t="s">
        <v>212</v>
      </c>
      <c r="C42" s="10" t="s">
        <v>157</v>
      </c>
      <c r="D42" s="10" t="s">
        <v>119</v>
      </c>
      <c r="E42" s="10" t="s">
        <v>11</v>
      </c>
      <c r="F42" s="12">
        <v>37655</v>
      </c>
      <c r="G42" s="10" t="s">
        <v>14</v>
      </c>
      <c r="H42" s="10" t="s">
        <v>13</v>
      </c>
      <c r="I42" s="10" t="s">
        <v>68</v>
      </c>
      <c r="J42" s="10" t="s">
        <v>198</v>
      </c>
      <c r="K42" s="10">
        <v>10</v>
      </c>
      <c r="L42" s="10" t="s">
        <v>13</v>
      </c>
      <c r="M42" s="10" t="s">
        <v>6</v>
      </c>
      <c r="N42" s="10">
        <v>44</v>
      </c>
      <c r="O42" s="16" t="s">
        <v>267</v>
      </c>
      <c r="Q42" s="16" t="s">
        <v>270</v>
      </c>
      <c r="R42" s="27">
        <f t="shared" si="16"/>
        <v>0</v>
      </c>
      <c r="S42" s="27">
        <f t="shared" si="17"/>
        <v>0</v>
      </c>
      <c r="T42" s="27">
        <f t="shared" si="18"/>
        <v>0</v>
      </c>
      <c r="U42" s="27">
        <f t="shared" si="19"/>
        <v>1</v>
      </c>
      <c r="V42" s="16">
        <v>50</v>
      </c>
    </row>
    <row r="43" spans="1:22" ht="15.75">
      <c r="A43" s="10">
        <v>42</v>
      </c>
      <c r="B43" s="10" t="s">
        <v>268</v>
      </c>
      <c r="C43" s="10" t="s">
        <v>269</v>
      </c>
      <c r="D43" s="10" t="s">
        <v>130</v>
      </c>
      <c r="E43" s="10" t="s">
        <v>11</v>
      </c>
      <c r="F43" s="12">
        <v>37590</v>
      </c>
      <c r="G43" s="10" t="s">
        <v>14</v>
      </c>
      <c r="H43" s="10" t="s">
        <v>13</v>
      </c>
      <c r="I43" s="10" t="s">
        <v>68</v>
      </c>
      <c r="J43" s="10" t="s">
        <v>196</v>
      </c>
      <c r="K43" s="10">
        <v>10</v>
      </c>
      <c r="L43" s="10" t="s">
        <v>13</v>
      </c>
      <c r="M43" s="10"/>
      <c r="N43" s="10">
        <v>19.5</v>
      </c>
      <c r="O43" s="16" t="s">
        <v>266</v>
      </c>
      <c r="Q43" s="16" t="s">
        <v>270</v>
      </c>
      <c r="R43" s="27">
        <f t="shared" si="16"/>
        <v>0</v>
      </c>
      <c r="S43" s="27">
        <f t="shared" si="17"/>
        <v>1</v>
      </c>
      <c r="T43" s="27">
        <f t="shared" si="18"/>
        <v>0</v>
      </c>
      <c r="U43" s="27">
        <f t="shared" si="19"/>
        <v>0</v>
      </c>
      <c r="V43" s="16">
        <v>50</v>
      </c>
    </row>
    <row r="44" spans="1:22" ht="15.75">
      <c r="A44" s="10">
        <v>43</v>
      </c>
      <c r="B44" s="10" t="s">
        <v>178</v>
      </c>
      <c r="C44" s="10" t="s">
        <v>133</v>
      </c>
      <c r="D44" s="10" t="s">
        <v>139</v>
      </c>
      <c r="E44" s="10" t="s">
        <v>12</v>
      </c>
      <c r="F44" s="12">
        <v>37702</v>
      </c>
      <c r="G44" s="10" t="s">
        <v>14</v>
      </c>
      <c r="H44" s="10" t="s">
        <v>13</v>
      </c>
      <c r="I44" s="10" t="s">
        <v>68</v>
      </c>
      <c r="J44" s="10" t="s">
        <v>198</v>
      </c>
      <c r="K44" s="10">
        <v>10</v>
      </c>
      <c r="L44" s="10" t="s">
        <v>13</v>
      </c>
      <c r="M44" s="10"/>
      <c r="N44" s="10">
        <v>21.5</v>
      </c>
      <c r="O44" s="16" t="s">
        <v>203</v>
      </c>
      <c r="Q44" s="16" t="s">
        <v>270</v>
      </c>
      <c r="R44" s="27">
        <f t="shared" si="16"/>
        <v>0</v>
      </c>
      <c r="S44" s="27">
        <f t="shared" si="17"/>
        <v>1</v>
      </c>
      <c r="T44" s="27">
        <f t="shared" si="18"/>
        <v>0</v>
      </c>
      <c r="U44" s="27">
        <f t="shared" si="19"/>
        <v>0</v>
      </c>
      <c r="V44" s="16">
        <v>50</v>
      </c>
    </row>
    <row r="45" spans="1:22" ht="15.75">
      <c r="A45" s="10">
        <v>44</v>
      </c>
      <c r="B45" s="11" t="s">
        <v>151</v>
      </c>
      <c r="C45" s="11" t="s">
        <v>152</v>
      </c>
      <c r="D45" s="11" t="s">
        <v>153</v>
      </c>
      <c r="E45" s="10" t="s">
        <v>12</v>
      </c>
      <c r="F45" s="12">
        <v>38204</v>
      </c>
      <c r="G45" s="12" t="s">
        <v>14</v>
      </c>
      <c r="H45" s="13" t="s">
        <v>13</v>
      </c>
      <c r="I45" s="13" t="s">
        <v>68</v>
      </c>
      <c r="J45" s="10" t="s">
        <v>202</v>
      </c>
      <c r="K45" s="10">
        <v>9</v>
      </c>
      <c r="L45" s="10" t="s">
        <v>14</v>
      </c>
      <c r="M45" s="10" t="s">
        <v>6</v>
      </c>
      <c r="N45" s="14">
        <v>33</v>
      </c>
      <c r="O45" s="16" t="s">
        <v>166</v>
      </c>
      <c r="Q45" s="16" t="s">
        <v>94</v>
      </c>
      <c r="R45" s="27">
        <f t="shared" si="16"/>
        <v>0</v>
      </c>
      <c r="S45" s="27">
        <f t="shared" si="17"/>
        <v>0</v>
      </c>
      <c r="T45" s="27">
        <f t="shared" si="18"/>
        <v>1</v>
      </c>
      <c r="U45" s="27">
        <f t="shared" si="19"/>
        <v>0</v>
      </c>
      <c r="V45" s="16">
        <v>52</v>
      </c>
    </row>
    <row r="46" spans="1:22" ht="15.75">
      <c r="A46" s="10">
        <v>45</v>
      </c>
      <c r="B46" s="11" t="s">
        <v>230</v>
      </c>
      <c r="C46" s="11" t="s">
        <v>129</v>
      </c>
      <c r="D46" s="11" t="s">
        <v>130</v>
      </c>
      <c r="E46" s="10" t="s">
        <v>11</v>
      </c>
      <c r="F46" s="12">
        <v>38302</v>
      </c>
      <c r="G46" s="12" t="s">
        <v>14</v>
      </c>
      <c r="H46" s="13" t="s">
        <v>13</v>
      </c>
      <c r="I46" s="13" t="s">
        <v>68</v>
      </c>
      <c r="J46" s="10" t="s">
        <v>196</v>
      </c>
      <c r="K46" s="10">
        <v>9</v>
      </c>
      <c r="L46" s="10" t="s">
        <v>13</v>
      </c>
      <c r="M46" s="10" t="s">
        <v>7</v>
      </c>
      <c r="N46" s="14">
        <v>32</v>
      </c>
      <c r="O46" s="16" t="s">
        <v>231</v>
      </c>
      <c r="Q46" s="29" t="s">
        <v>94</v>
      </c>
      <c r="R46" s="27">
        <f t="shared" si="16"/>
        <v>0</v>
      </c>
      <c r="S46" s="27">
        <f t="shared" si="17"/>
        <v>0</v>
      </c>
      <c r="T46" s="27">
        <f t="shared" si="18"/>
        <v>1</v>
      </c>
      <c r="U46" s="27">
        <f t="shared" si="19"/>
        <v>0</v>
      </c>
      <c r="V46" s="16">
        <v>52</v>
      </c>
    </row>
    <row r="47" spans="1:22" ht="15.75">
      <c r="A47" s="10">
        <v>46</v>
      </c>
      <c r="B47" s="11" t="s">
        <v>172</v>
      </c>
      <c r="C47" s="11" t="s">
        <v>158</v>
      </c>
      <c r="D47" s="11" t="s">
        <v>140</v>
      </c>
      <c r="E47" s="10" t="s">
        <v>11</v>
      </c>
      <c r="F47" s="12">
        <v>37799</v>
      </c>
      <c r="G47" s="12" t="s">
        <v>14</v>
      </c>
      <c r="H47" s="13" t="s">
        <v>13</v>
      </c>
      <c r="I47" s="13" t="s">
        <v>68</v>
      </c>
      <c r="J47" s="10" t="s">
        <v>202</v>
      </c>
      <c r="K47" s="10">
        <v>10</v>
      </c>
      <c r="L47" s="10" t="s">
        <v>14</v>
      </c>
      <c r="M47" s="10" t="s">
        <v>6</v>
      </c>
      <c r="N47" s="14">
        <v>40</v>
      </c>
      <c r="O47" s="16" t="s">
        <v>166</v>
      </c>
      <c r="Q47" s="16" t="s">
        <v>94</v>
      </c>
      <c r="R47" s="27">
        <f t="shared" si="16"/>
        <v>0</v>
      </c>
      <c r="S47" s="27">
        <f t="shared" si="17"/>
        <v>0</v>
      </c>
      <c r="T47" s="27">
        <f t="shared" si="18"/>
        <v>1</v>
      </c>
      <c r="U47" s="27">
        <f t="shared" si="19"/>
        <v>0</v>
      </c>
      <c r="V47" s="16">
        <v>57</v>
      </c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</sheetData>
  <sheetProtection formatCells="0" formatColumns="0" formatRows="0" sort="0"/>
  <dataValidations count="8">
    <dataValidation type="list" allowBlank="1" showInputMessage="1" showErrorMessage="1" sqref="N7:N9">
      <formula1>work</formula1>
    </dataValidation>
    <dataValidation type="list" allowBlank="1" showInputMessage="1" showErrorMessage="1" sqref="E1:E41">
      <formula1>sex</formula1>
    </dataValidation>
    <dataValidation type="list" allowBlank="1" showInputMessage="1" showErrorMessage="1" sqref="H1:H41">
      <formula1>rf</formula1>
    </dataValidation>
    <dataValidation type="list" allowBlank="1" showInputMessage="1" showErrorMessage="1" sqref="K1:K41">
      <formula1>t_class</formula1>
    </dataValidation>
    <dataValidation type="list" allowBlank="1" showInputMessage="1" showErrorMessage="1" sqref="I1:I41">
      <formula1>municipal</formula1>
    </dataValidation>
    <dataValidation type="list" allowBlank="1" showInputMessage="1" showErrorMessage="1" sqref="M1:M41">
      <formula1>type</formula1>
    </dataValidation>
    <dataValidation type="list" allowBlank="1" showInputMessage="1" showErrorMessage="1" sqref="G1:G41">
      <formula1>ovz</formula1>
    </dataValidation>
    <dataValidation type="list" allowBlank="1" showInputMessage="1" showErrorMessage="1" sqref="L1:L41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16" ht="12.75">
      <c r="B7" s="1">
        <v>8</v>
      </c>
      <c r="D7" s="9"/>
      <c r="F7" s="3"/>
      <c r="G7" s="3"/>
      <c r="N7" s="1" t="s">
        <v>73</v>
      </c>
      <c r="P7" s="1" t="s">
        <v>81</v>
      </c>
    </row>
    <row r="8" spans="2:16" ht="12.75">
      <c r="B8" s="1">
        <v>9</v>
      </c>
      <c r="N8" s="1" t="s">
        <v>72</v>
      </c>
      <c r="P8" s="1" t="s">
        <v>107</v>
      </c>
    </row>
    <row r="9" spans="2:16" ht="12.75">
      <c r="B9" s="1">
        <v>10</v>
      </c>
      <c r="N9" s="1" t="s">
        <v>71</v>
      </c>
      <c r="P9" s="1" t="s">
        <v>101</v>
      </c>
    </row>
    <row r="10" spans="2:16" ht="13.5" thickBot="1">
      <c r="B10" s="2">
        <v>11</v>
      </c>
      <c r="N10" s="1" t="s">
        <v>70</v>
      </c>
      <c r="P10" s="15" t="s">
        <v>102</v>
      </c>
    </row>
    <row r="11" spans="14:16" ht="12.75">
      <c r="N11" s="1" t="s">
        <v>69</v>
      </c>
      <c r="P11" s="1" t="s">
        <v>82</v>
      </c>
    </row>
    <row r="12" spans="14:16" ht="12.75">
      <c r="N12" s="1" t="s">
        <v>99</v>
      </c>
      <c r="P12" s="1" t="s">
        <v>103</v>
      </c>
    </row>
    <row r="13" spans="14:16" ht="12.75">
      <c r="N13" s="1" t="s">
        <v>68</v>
      </c>
      <c r="P13" s="1" t="s">
        <v>104</v>
      </c>
    </row>
    <row r="14" spans="14:16" ht="12.75">
      <c r="N14" s="1" t="s">
        <v>67</v>
      </c>
      <c r="P14" s="1" t="s">
        <v>83</v>
      </c>
    </row>
    <row r="15" spans="14:16" ht="12.75">
      <c r="N15" s="1" t="s">
        <v>66</v>
      </c>
      <c r="P15" s="1" t="s">
        <v>84</v>
      </c>
    </row>
    <row r="16" spans="14:16" ht="12.75">
      <c r="N16" s="1" t="s">
        <v>65</v>
      </c>
      <c r="P16" s="1" t="s">
        <v>85</v>
      </c>
    </row>
    <row r="17" spans="14:16" ht="12.75">
      <c r="N17" s="1" t="s">
        <v>64</v>
      </c>
      <c r="P17" s="1" t="s">
        <v>86</v>
      </c>
    </row>
    <row r="18" spans="14:16" ht="12.75">
      <c r="N18" s="1" t="s">
        <v>63</v>
      </c>
      <c r="P18" s="1" t="s">
        <v>105</v>
      </c>
    </row>
    <row r="19" spans="14:16" ht="12.75">
      <c r="N19" s="1" t="s">
        <v>62</v>
      </c>
      <c r="P19" s="1" t="s">
        <v>87</v>
      </c>
    </row>
    <row r="20" spans="14:16" ht="12.75">
      <c r="N20" s="1" t="s">
        <v>61</v>
      </c>
      <c r="P20" s="1" t="s">
        <v>88</v>
      </c>
    </row>
    <row r="21" spans="14:16" ht="12.75">
      <c r="N21" s="1" t="s">
        <v>60</v>
      </c>
      <c r="P21" s="1" t="s">
        <v>89</v>
      </c>
    </row>
    <row r="22" spans="14:16" ht="12.75">
      <c r="N22" s="1" t="s">
        <v>59</v>
      </c>
      <c r="P22" s="1" t="s">
        <v>90</v>
      </c>
    </row>
    <row r="23" spans="14:16" ht="12.75">
      <c r="N23" s="1" t="s">
        <v>58</v>
      </c>
      <c r="P23" s="1" t="s">
        <v>91</v>
      </c>
    </row>
    <row r="24" spans="14:16" ht="12.75">
      <c r="N24" s="1" t="s">
        <v>57</v>
      </c>
      <c r="P24" s="1" t="s">
        <v>92</v>
      </c>
    </row>
    <row r="25" spans="14:16" ht="12.75">
      <c r="N25" s="1" t="s">
        <v>56</v>
      </c>
      <c r="P25" s="1" t="s">
        <v>93</v>
      </c>
    </row>
    <row r="26" spans="14:16" ht="12.75">
      <c r="N26" s="1" t="s">
        <v>55</v>
      </c>
      <c r="P26" s="1" t="s">
        <v>94</v>
      </c>
    </row>
    <row r="27" spans="14:16" ht="13.5" thickBot="1">
      <c r="N27" s="1" t="s">
        <v>54</v>
      </c>
      <c r="P27" s="2" t="s">
        <v>95</v>
      </c>
    </row>
    <row r="28" ht="12.75">
      <c r="N28" s="1" t="s">
        <v>53</v>
      </c>
    </row>
    <row r="29" ht="12.75">
      <c r="N29" s="1" t="s">
        <v>52</v>
      </c>
    </row>
    <row r="30" ht="12.75">
      <c r="N30" s="1" t="s">
        <v>51</v>
      </c>
    </row>
    <row r="31" ht="12.75">
      <c r="N31" s="1" t="s">
        <v>50</v>
      </c>
    </row>
    <row r="32" ht="12.75">
      <c r="N32" s="1" t="s">
        <v>100</v>
      </c>
    </row>
    <row r="33" ht="12.75">
      <c r="N33" s="1" t="s">
        <v>49</v>
      </c>
    </row>
    <row r="34" ht="12.75">
      <c r="N34" s="1" t="s">
        <v>48</v>
      </c>
    </row>
    <row r="35" ht="12.75">
      <c r="N35" s="1" t="s">
        <v>47</v>
      </c>
    </row>
    <row r="36" ht="12.75">
      <c r="N36" s="1" t="s">
        <v>46</v>
      </c>
    </row>
    <row r="37" ht="12.75">
      <c r="N37" s="1" t="s">
        <v>45</v>
      </c>
    </row>
    <row r="38" ht="12.75">
      <c r="N38" s="1" t="s">
        <v>44</v>
      </c>
    </row>
    <row r="39" ht="12.75">
      <c r="N39" s="1" t="s">
        <v>43</v>
      </c>
    </row>
    <row r="40" ht="12.75">
      <c r="N40" s="1" t="s">
        <v>42</v>
      </c>
    </row>
    <row r="41" ht="12.75">
      <c r="N41" s="1" t="s">
        <v>41</v>
      </c>
    </row>
    <row r="42" ht="12.75">
      <c r="N42" s="1" t="s">
        <v>40</v>
      </c>
    </row>
    <row r="43" ht="12.75">
      <c r="N43" s="1" t="s">
        <v>39</v>
      </c>
    </row>
    <row r="44" ht="12.75">
      <c r="N44" s="1" t="s">
        <v>38</v>
      </c>
    </row>
    <row r="45" ht="12.75">
      <c r="N45" s="1" t="s">
        <v>37</v>
      </c>
    </row>
    <row r="46" ht="12.75">
      <c r="N46" s="1" t="s">
        <v>36</v>
      </c>
    </row>
    <row r="47" ht="12.75">
      <c r="N47" s="1" t="s">
        <v>35</v>
      </c>
    </row>
    <row r="48" ht="12.75">
      <c r="N48" s="1" t="s">
        <v>34</v>
      </c>
    </row>
    <row r="49" ht="12.75">
      <c r="N49" s="1" t="s">
        <v>33</v>
      </c>
    </row>
    <row r="50" ht="12.75">
      <c r="N50" s="1" t="s">
        <v>32</v>
      </c>
    </row>
    <row r="51" ht="12.75">
      <c r="N51" s="1" t="s">
        <v>31</v>
      </c>
    </row>
    <row r="52" ht="12.75">
      <c r="N52" s="1" t="s">
        <v>30</v>
      </c>
    </row>
    <row r="53" ht="12.75">
      <c r="N53" s="1" t="s">
        <v>29</v>
      </c>
    </row>
    <row r="54" ht="12.75">
      <c r="N54" s="1" t="s">
        <v>28</v>
      </c>
    </row>
    <row r="55" ht="12.75">
      <c r="N55" s="1" t="s">
        <v>27</v>
      </c>
    </row>
    <row r="56" ht="12.75">
      <c r="N56" s="1" t="s">
        <v>26</v>
      </c>
    </row>
    <row r="57" ht="12.75">
      <c r="N57" s="1" t="s">
        <v>25</v>
      </c>
    </row>
    <row r="58" ht="12.75">
      <c r="N58" s="1" t="s">
        <v>24</v>
      </c>
    </row>
    <row r="59" ht="12.75">
      <c r="N59" s="1" t="s">
        <v>23</v>
      </c>
    </row>
    <row r="60" ht="12.75">
      <c r="N60" s="1" t="s">
        <v>22</v>
      </c>
    </row>
    <row r="61" ht="12.75">
      <c r="N61" s="1" t="s">
        <v>21</v>
      </c>
    </row>
    <row r="62" ht="12.75">
      <c r="N62" s="1" t="s">
        <v>20</v>
      </c>
    </row>
    <row r="63" ht="12.75">
      <c r="N63" s="1" t="s">
        <v>19</v>
      </c>
    </row>
    <row r="64" ht="13.5" thickBot="1">
      <c r="N64" s="2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</cp:lastModifiedBy>
  <dcterms:created xsi:type="dcterms:W3CDTF">2011-01-26T13:35:26Z</dcterms:created>
  <dcterms:modified xsi:type="dcterms:W3CDTF">2019-12-26T05:41:46Z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