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Региональный этап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'Региональный этап'!$A$1:$Q$54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">'[3]Лист2'!$J$4:$J$5</definedName>
    <definedName name="й">'[2]Лист2'!$T$4:$T$5</definedName>
    <definedName name="ййц">'[1]Лист2'!$T$4:$T$5</definedName>
    <definedName name="_xlnm.Print_Area" localSheetId="0">'Региональный этап'!$A$1:$Q$56</definedName>
    <definedName name="п">'[3]Лист2'!$T$4:$T$5</definedName>
    <definedName name="ы">'[3]Лист2'!$R$4:$R$6</definedName>
    <definedName name="я">'[2]Лист2'!$F$4:$F$5</definedName>
  </definedNames>
  <calcPr fullCalcOnLoad="1"/>
</workbook>
</file>

<file path=xl/sharedStrings.xml><?xml version="1.0" encoding="utf-8"?>
<sst xmlns="http://schemas.openxmlformats.org/spreadsheetml/2006/main" count="521" uniqueCount="288">
  <si>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</si>
  <si>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</si>
  <si>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</si>
  <si>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</si>
  <si>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</si>
  <si>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</si>
  <si>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</si>
  <si>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</si>
  <si>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</si>
  <si>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</si>
  <si>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</si>
  <si>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</si>
  <si>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</si>
  <si>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</si>
  <si>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</si>
  <si>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</si>
  <si>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</si>
  <si>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</si>
  <si>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</si>
  <si>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</si>
  <si>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</si>
  <si>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</si>
  <si>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</si>
  <si>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</si>
  <si>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</si>
  <si>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</si>
  <si>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</si>
  <si>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</si>
  <si>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</si>
  <si>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</si>
  <si>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</si>
  <si>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</si>
  <si>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</si>
  <si>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</si>
  <si>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</si>
  <si>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</si>
  <si>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</si>
  <si>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</si>
  <si>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</si>
  <si>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</si>
  <si>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</si>
  <si>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</si>
  <si>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</si>
  <si>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</si>
  <si>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</si>
  <si>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</si>
  <si>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</si>
  <si>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</si>
  <si>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</si>
  <si>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</si>
  <si>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</si>
  <si>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</si>
  <si>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</si>
  <si>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</si>
  <si>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</si>
  <si>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</si>
  <si>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</si>
  <si>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</si>
  <si>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</si>
  <si>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</si>
  <si>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</si>
  <si>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</si>
  <si>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</si>
  <si>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</si>
  <si>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</si>
  <si>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</si>
  <si>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</si>
  <si>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</si>
  <si>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</si>
  <si>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</si>
  <si>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</si>
  <si>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</si>
  <si>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</si>
  <si>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</si>
  <si>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</si>
  <si>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</si>
  <si>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</si>
  <si>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</si>
  <si>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</si>
  <si>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</si>
  <si>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</si>
  <si>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</si>
  <si>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</si>
  <si>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</si>
  <si>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</si>
  <si>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</si>
  <si>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</si>
  <si>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</si>
  <si>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</si>
  <si>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</si>
  <si>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</si>
  <si>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</si>
  <si>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</si>
  <si>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</si>
  <si>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</si>
  <si>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</si>
  <si>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</si>
  <si>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</si>
  <si>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</si>
  <si>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</si>
  <si>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</si>
  <si>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</si>
  <si>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</si>
  <si>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</si>
  <si>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</si>
  <si>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</si>
  <si>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</si>
  <si>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Антон</t>
  </si>
  <si>
    <t>Сергеевич</t>
  </si>
  <si>
    <t>Александрович</t>
  </si>
  <si>
    <t>Степанов</t>
  </si>
  <si>
    <t>МБОУ "Гимназия" г. Лесосибирск</t>
  </si>
  <si>
    <t>МБОУ "СОШ №9" г. Лесосибирск</t>
  </si>
  <si>
    <t>МБОУ "Лицей" г. Лесосибирск</t>
  </si>
  <si>
    <t>МБОУ "СОШ №2" г. Лесосибирск</t>
  </si>
  <si>
    <t>Раис</t>
  </si>
  <si>
    <t>Викторович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</si>
  <si>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</si>
  <si>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</si>
  <si>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</si>
  <si>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</si>
  <si>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</si>
  <si>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</si>
  <si>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</si>
  <si>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Александровна</t>
  </si>
  <si>
    <t>МБОУ "ООШ №5" г. Лесосибирск</t>
  </si>
  <si>
    <t>Александр</t>
  </si>
  <si>
    <t>МБОУ "СОШ №1" г. Лесосибирск</t>
  </si>
  <si>
    <t>Анастасия</t>
  </si>
  <si>
    <t>КГБОУ "Лесосибирский кадетский корпус"</t>
  </si>
  <si>
    <t>Ульяна</t>
  </si>
  <si>
    <t>Валерьевна</t>
  </si>
  <si>
    <t>Дарья</t>
  </si>
  <si>
    <t>Владимировна</t>
  </si>
  <si>
    <t>Евгеньевич</t>
  </si>
  <si>
    <t>Сергеевна</t>
  </si>
  <si>
    <t>Андреевна</t>
  </si>
  <si>
    <t>ЧОУ "Лесосибирская православная гимназия"</t>
  </si>
  <si>
    <t>Алексеевна</t>
  </si>
  <si>
    <t>Владислав</t>
  </si>
  <si>
    <t>МБОУ "СОШ №6" г. Лесосибирск</t>
  </si>
  <si>
    <t>Валерия</t>
  </si>
  <si>
    <t>Елизавета</t>
  </si>
  <si>
    <t>Носкова</t>
  </si>
  <si>
    <t>Константинович</t>
  </si>
  <si>
    <t>Семеновна</t>
  </si>
  <si>
    <t>Тимофей</t>
  </si>
  <si>
    <t>Дана</t>
  </si>
  <si>
    <t>Алимжановна</t>
  </si>
  <si>
    <t>Богданов</t>
  </si>
  <si>
    <t>Логинов</t>
  </si>
  <si>
    <t>Руслан</t>
  </si>
  <si>
    <t>Петрушко Светлана Александровна</t>
  </si>
  <si>
    <t xml:space="preserve">Серба </t>
  </si>
  <si>
    <t xml:space="preserve">Новикова </t>
  </si>
  <si>
    <t>Балл Итоговый</t>
  </si>
  <si>
    <t xml:space="preserve">Мария </t>
  </si>
  <si>
    <t>Садовникова Нина Ивановна</t>
  </si>
  <si>
    <t>Рычков</t>
  </si>
  <si>
    <t>Чирикова</t>
  </si>
  <si>
    <t>Екатерина</t>
  </si>
  <si>
    <t>Немецкий язык (мах. балл — 100, 50% - 50)</t>
  </si>
  <si>
    <t>Багирова</t>
  </si>
  <si>
    <t>Нубар</t>
  </si>
  <si>
    <t>нет</t>
  </si>
  <si>
    <t>Мария</t>
  </si>
  <si>
    <t>Дементьева</t>
  </si>
  <si>
    <t>Игоревна</t>
  </si>
  <si>
    <t>Олеговна</t>
  </si>
  <si>
    <t>Кирилл</t>
  </si>
  <si>
    <t>Алексеевич</t>
  </si>
  <si>
    <t>МБОУ "СОШ №4" г. Лесосибирск</t>
  </si>
  <si>
    <t>Морозова</t>
  </si>
  <si>
    <t>Ольга</t>
  </si>
  <si>
    <t xml:space="preserve">Ростова </t>
  </si>
  <si>
    <t>Николаевич</t>
  </si>
  <si>
    <t xml:space="preserve">Степуро </t>
  </si>
  <si>
    <t>Григорьевна</t>
  </si>
  <si>
    <t>Перевалова Людмила Николаевна</t>
  </si>
  <si>
    <t>Андреевич</t>
  </si>
  <si>
    <t>Английский язык (мах. балл — 100, 50% - 50)</t>
  </si>
  <si>
    <t>Смирнов</t>
  </si>
  <si>
    <t>Николай</t>
  </si>
  <si>
    <t>Витальевич</t>
  </si>
  <si>
    <t>Белонович Валерий Иванович</t>
  </si>
  <si>
    <t>Журавлев</t>
  </si>
  <si>
    <t>Валерий</t>
  </si>
  <si>
    <t>Юрьевич</t>
  </si>
  <si>
    <t>Михаил</t>
  </si>
  <si>
    <t>Ревтович Нина Васильевна</t>
  </si>
  <si>
    <t>Астрономия (мах. балл — 48, 50% - 24)</t>
  </si>
  <si>
    <t>Богданова Лилия Анатольевна</t>
  </si>
  <si>
    <t>Мутовина Валентина Афанасьевна</t>
  </si>
  <si>
    <t>Димитрий</t>
  </si>
  <si>
    <t>Вячеславович</t>
  </si>
  <si>
    <t>Олегович</t>
  </si>
  <si>
    <t>Григорьева</t>
  </si>
  <si>
    <t>Стельмах</t>
  </si>
  <si>
    <t>Шемец</t>
  </si>
  <si>
    <t>Пасько</t>
  </si>
  <si>
    <t>Юрий</t>
  </si>
  <si>
    <t>Фоминых Татьяна Петровна</t>
  </si>
  <si>
    <t>Спирина</t>
  </si>
  <si>
    <t>Дмитриевич</t>
  </si>
  <si>
    <t>Макаревич Ольга Николаевна</t>
  </si>
  <si>
    <t>Маковская</t>
  </si>
  <si>
    <t>Леонидовна</t>
  </si>
  <si>
    <t>Измайлова Наталья Яковлевна</t>
  </si>
  <si>
    <t>Николаев Василий Анатольевич</t>
  </si>
  <si>
    <t>Шелудько Леонид Антонович</t>
  </si>
  <si>
    <t>Васильевна</t>
  </si>
  <si>
    <t>Никита</t>
  </si>
  <si>
    <t>Алксин</t>
  </si>
  <si>
    <t>Герман</t>
  </si>
  <si>
    <t>Спирин</t>
  </si>
  <si>
    <t>Данил</t>
  </si>
  <si>
    <t>Семенович</t>
  </si>
  <si>
    <t>Данила</t>
  </si>
  <si>
    <t>Вячеслав</t>
  </si>
  <si>
    <t>География (мах. балл — 100, 50% - 50)</t>
  </si>
  <si>
    <t>Салтаев</t>
  </si>
  <si>
    <t>Савельева Надежда Евгеньевна</t>
  </si>
  <si>
    <t>Ефиц Ольга Алексндровна</t>
  </si>
  <si>
    <t xml:space="preserve">Монайкина </t>
  </si>
  <si>
    <t>Марина</t>
  </si>
  <si>
    <t xml:space="preserve">Галеева </t>
  </si>
  <si>
    <t>Гришин</t>
  </si>
  <si>
    <t>Экология (мах. балл — 100, 50% - 50)</t>
  </si>
  <si>
    <t>Алексей</t>
  </si>
  <si>
    <t>Коровников</t>
  </si>
  <si>
    <t>Информатика (мах. балл — 600, 50% - 300)</t>
  </si>
  <si>
    <t>Оленкова Зинаида Дмитриевна</t>
  </si>
  <si>
    <t>Ильдарович</t>
  </si>
  <si>
    <t>Андрей</t>
  </si>
  <si>
    <t>Падалко Ирина Александровна</t>
  </si>
  <si>
    <t>Математика (мах. балл — 35, 50% - 17,5)</t>
  </si>
  <si>
    <t>Цыцарева Виктория Викторовна</t>
  </si>
  <si>
    <t>МХК (мах. балл — 100, 50% - 50)</t>
  </si>
  <si>
    <t>Чингиз-кызы</t>
  </si>
  <si>
    <t>Гилева Надежда Николаевна</t>
  </si>
  <si>
    <t>Карукова Оксана Валерьевна</t>
  </si>
  <si>
    <t>История (мах. балл — 100, 50% - 50)</t>
  </si>
  <si>
    <t>Стукалин</t>
  </si>
  <si>
    <t>Давыдов Павел Иннокентьевич</t>
  </si>
  <si>
    <t>Вершинин</t>
  </si>
  <si>
    <t>Солодков Юрий Афанасьевич</t>
  </si>
  <si>
    <t>Новоселов Олег Вильямович</t>
  </si>
  <si>
    <t>Евгений</t>
  </si>
  <si>
    <t>Соколов</t>
  </si>
  <si>
    <t>Лутошкина</t>
  </si>
  <si>
    <t>Кильдеватов</t>
  </si>
  <si>
    <t xml:space="preserve">Никита </t>
  </si>
  <si>
    <t>Иванов Александр Николаевич</t>
  </si>
  <si>
    <t>ОБЖ (мах. балл — 200, 50% - 100)</t>
  </si>
  <si>
    <t>Новиков Станислав Григорьевич</t>
  </si>
  <si>
    <t>Гайтинов</t>
  </si>
  <si>
    <t>Костыгин</t>
  </si>
  <si>
    <t>Савельев Владимир Викторович</t>
  </si>
  <si>
    <t>Афанасьев</t>
  </si>
  <si>
    <t>Свиридов Евгений Вячеславович</t>
  </si>
  <si>
    <t xml:space="preserve">Павлов </t>
  </si>
  <si>
    <t>Валентинович</t>
  </si>
  <si>
    <t>Агалаков</t>
  </si>
  <si>
    <t>Технология (мах. балл — 125, 50% - 62,5)</t>
  </si>
  <si>
    <t>Технология (мах. балл — 120, 50% - 60)</t>
  </si>
  <si>
    <t>Божедомова Наталья Александровна</t>
  </si>
  <si>
    <t xml:space="preserve">Чувашев </t>
  </si>
  <si>
    <t>Никитина Альбина Ивановна</t>
  </si>
  <si>
    <t>Хохлова</t>
  </si>
  <si>
    <t xml:space="preserve">Юрий </t>
  </si>
  <si>
    <t>Носова Нина Андреевна</t>
  </si>
  <si>
    <t xml:space="preserve">Ростова  </t>
  </si>
  <si>
    <t>Химия (мах. балл — 130, 50% - 65)</t>
  </si>
  <si>
    <t>Бондаренко</t>
  </si>
  <si>
    <t>Вычегжанин Александр Михайлович</t>
  </si>
  <si>
    <t>Физическая культура (мах. балл — 100, 50% - 50)</t>
  </si>
  <si>
    <t>Акуленко Сергей Иванович</t>
  </si>
  <si>
    <t>Физика (мах. балл —50, 50% - 25)</t>
  </si>
  <si>
    <t>Шамсутдинов</t>
  </si>
  <si>
    <t>Дамир</t>
  </si>
  <si>
    <t>Равильевич</t>
  </si>
  <si>
    <t>Паршина Светлана Александровна</t>
  </si>
  <si>
    <t>Физика (мах. балл — 40, 50% - 20)</t>
  </si>
  <si>
    <t>Почекутова Людмила Александровна</t>
  </si>
  <si>
    <t>Ридель</t>
  </si>
  <si>
    <t>Виталий</t>
  </si>
  <si>
    <t>отказ</t>
  </si>
  <si>
    <t>победитель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</si>
</sst>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24" borderId="13" xfId="0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 wrapText="1"/>
    </xf>
    <xf numFmtId="14" fontId="22" fillId="24" borderId="13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49" fontId="0" fillId="0" borderId="14" xfId="0" applyNumberForma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1;&#1080;&#1090;%20&#1089;&#1074;&#1086;&#1076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51;&#1055;&#104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2;&#1061;&#1050;%20&#1089;&#1074;&#1086;&#107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Лист2"/>
    </sheetNames>
    <sheetDataSet>
      <sheetData sheetId="1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"/>
      <sheetName val="Астр"/>
      <sheetName val="Биол"/>
      <sheetName val="Геогр"/>
      <sheetName val="Инфор"/>
      <sheetName val="Ист"/>
      <sheetName val="Лит"/>
      <sheetName val="Мат"/>
      <sheetName val="МХК"/>
      <sheetName val="Нем"/>
      <sheetName val="ОБЖ"/>
      <sheetName val="Общ"/>
      <sheetName val="Право"/>
      <sheetName val="РЯ"/>
      <sheetName val="Техн (м)"/>
      <sheetName val="Техн (д)"/>
      <sheetName val="Физика"/>
      <sheetName val="Физкульт"/>
      <sheetName val="Хим"/>
      <sheetName val="Экол"/>
      <sheetName val="Экон"/>
      <sheetName val="Лист2"/>
    </sheetNames>
    <sheetDataSet>
      <sheetData sheetId="21">
        <row r="4">
          <cell r="F4" t="str">
            <v>М</v>
          </cell>
          <cell r="T4" t="str">
            <v>Да</v>
          </cell>
        </row>
        <row r="5">
          <cell r="F5" t="str">
            <v>Ж</v>
          </cell>
          <cell r="T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1"/>
      <sheetName val="Лист2"/>
    </sheetNames>
    <sheetDataSet>
      <sheetData sheetId="1">
        <row r="4">
          <cell r="J4" t="str">
            <v>Да</v>
          </cell>
          <cell r="T4" t="str">
            <v>Да</v>
          </cell>
        </row>
        <row r="5">
          <cell r="J5" t="str">
            <v>Нет</v>
          </cell>
          <cell r="R5" t="str">
            <v>Да</v>
          </cell>
          <cell r="T5" t="str">
            <v>Нет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zoomScalePageLayoutView="0" workbookViewId="0" topLeftCell="A31">
      <selection activeCell="I46" sqref="I46:I48"/>
    </sheetView>
  </sheetViews>
  <sheetFormatPr defaultColWidth="9.00390625" defaultRowHeight="12.75"/>
  <cols>
    <col min="2" max="2" width="11.625" style="0" customWidth="1"/>
    <col min="3" max="3" width="13.625" style="0" customWidth="1"/>
    <col min="4" max="4" width="12.375" style="0" customWidth="1"/>
    <col min="5" max="5" width="35.375" style="0" hidden="1" customWidth="1"/>
    <col min="6" max="6" width="10.75390625" style="0" hidden="1" customWidth="1"/>
    <col min="7" max="7" width="11.00390625" style="0" hidden="1" customWidth="1"/>
    <col min="8" max="8" width="16.25390625" style="0" customWidth="1"/>
    <col min="9" max="9" width="24.75390625" style="20" customWidth="1"/>
    <col min="10" max="10" width="35.625" style="0" hidden="1" customWidth="1"/>
    <col min="12" max="12" width="47.00390625" style="0" customWidth="1"/>
    <col min="13" max="16" width="9.125" style="0" customWidth="1"/>
  </cols>
  <sheetData>
    <row r="1" spans="1:17" s="20" customFormat="1" ht="72.75" customHeight="1">
      <c r="A1" s="13" t="s">
        <v>7</v>
      </c>
      <c r="B1" s="14" t="s">
        <v>0</v>
      </c>
      <c r="C1" s="14" t="s">
        <v>1</v>
      </c>
      <c r="D1" s="14" t="s">
        <v>2</v>
      </c>
      <c r="E1" s="21" t="s">
        <v>96</v>
      </c>
      <c r="F1" s="21" t="s">
        <v>4</v>
      </c>
      <c r="G1" s="13" t="s">
        <v>106</v>
      </c>
      <c r="H1" s="13" t="s">
        <v>3</v>
      </c>
      <c r="I1" s="15" t="s">
        <v>155</v>
      </c>
      <c r="J1" s="16" t="s">
        <v>95</v>
      </c>
      <c r="K1" s="17" t="s">
        <v>117</v>
      </c>
      <c r="L1" s="18" t="s">
        <v>118</v>
      </c>
      <c r="M1" s="19" t="s">
        <v>119</v>
      </c>
      <c r="N1" s="19" t="s">
        <v>120</v>
      </c>
      <c r="O1" s="19" t="s">
        <v>121</v>
      </c>
      <c r="P1" s="19" t="s">
        <v>122</v>
      </c>
      <c r="Q1" s="19" t="s">
        <v>123</v>
      </c>
    </row>
    <row r="2" spans="1:17" s="25" customFormat="1" ht="15.75">
      <c r="A2" s="24">
        <v>1</v>
      </c>
      <c r="B2" s="25" t="s">
        <v>176</v>
      </c>
      <c r="C2" s="25" t="s">
        <v>142</v>
      </c>
      <c r="D2" s="25" t="s">
        <v>177</v>
      </c>
      <c r="E2" s="25" t="s">
        <v>111</v>
      </c>
      <c r="F2" s="25">
        <v>10</v>
      </c>
      <c r="G2" s="25" t="s">
        <v>13</v>
      </c>
      <c r="I2" s="26">
        <v>72</v>
      </c>
      <c r="J2" s="26" t="s">
        <v>178</v>
      </c>
      <c r="L2" s="25" t="s">
        <v>180</v>
      </c>
      <c r="M2" s="11">
        <f aca="true" t="shared" si="0" ref="M2:M24">IF(I2*100/Q2&lt;25,1,0)</f>
        <v>0</v>
      </c>
      <c r="N2" s="11">
        <f aca="true" t="shared" si="1" ref="N2:N24">IF(AND(I2*100/Q2&gt;=25,I2*100/Q2&lt;50),1,0)</f>
        <v>0</v>
      </c>
      <c r="O2" s="11">
        <f aca="true" t="shared" si="2" ref="O2:O24">IF(AND(I2*100/Q2&gt;=50,I2*100/Q2&lt;75),1,0)</f>
        <v>1</v>
      </c>
      <c r="P2" s="11">
        <f aca="true" t="shared" si="3" ref="P2:P24">IF(I2*100/Q2&gt;=75,1,0)</f>
        <v>0</v>
      </c>
      <c r="Q2" s="25">
        <v>130</v>
      </c>
    </row>
    <row r="3" spans="1:17" s="25" customFormat="1" ht="15.75">
      <c r="A3" s="24">
        <v>2</v>
      </c>
      <c r="B3" s="27" t="s">
        <v>185</v>
      </c>
      <c r="C3" s="27" t="s">
        <v>186</v>
      </c>
      <c r="D3" s="27" t="s">
        <v>187</v>
      </c>
      <c r="E3" s="23" t="s">
        <v>112</v>
      </c>
      <c r="F3" s="23">
        <v>10</v>
      </c>
      <c r="G3" s="23" t="s">
        <v>12</v>
      </c>
      <c r="H3" s="23" t="s">
        <v>6</v>
      </c>
      <c r="I3" s="28">
        <v>24</v>
      </c>
      <c r="J3" s="29" t="s">
        <v>184</v>
      </c>
      <c r="K3" s="12"/>
      <c r="L3" s="12" t="s">
        <v>190</v>
      </c>
      <c r="M3" s="11">
        <f t="shared" si="0"/>
        <v>0</v>
      </c>
      <c r="N3" s="11">
        <f t="shared" si="1"/>
        <v>0</v>
      </c>
      <c r="O3" s="11">
        <f t="shared" si="2"/>
        <v>1</v>
      </c>
      <c r="P3" s="11">
        <f t="shared" si="3"/>
        <v>0</v>
      </c>
      <c r="Q3" s="12">
        <v>48</v>
      </c>
    </row>
    <row r="4" spans="1:17" s="25" customFormat="1" ht="15.75">
      <c r="A4" s="24">
        <v>3</v>
      </c>
      <c r="B4" s="27" t="s">
        <v>185</v>
      </c>
      <c r="C4" s="27" t="s">
        <v>188</v>
      </c>
      <c r="D4" s="27" t="s">
        <v>187</v>
      </c>
      <c r="E4" s="23" t="s">
        <v>112</v>
      </c>
      <c r="F4" s="23">
        <v>10</v>
      </c>
      <c r="G4" s="23" t="s">
        <v>12</v>
      </c>
      <c r="H4" s="23"/>
      <c r="I4" s="28">
        <v>15</v>
      </c>
      <c r="J4" s="29" t="s">
        <v>184</v>
      </c>
      <c r="K4" s="12"/>
      <c r="L4" s="12" t="s">
        <v>190</v>
      </c>
      <c r="M4" s="11">
        <f t="shared" si="0"/>
        <v>0</v>
      </c>
      <c r="N4" s="11">
        <f t="shared" si="1"/>
        <v>1</v>
      </c>
      <c r="O4" s="11">
        <f t="shared" si="2"/>
        <v>0</v>
      </c>
      <c r="P4" s="11">
        <f t="shared" si="3"/>
        <v>0</v>
      </c>
      <c r="Q4" s="12">
        <v>48</v>
      </c>
    </row>
    <row r="5" spans="1:17" s="25" customFormat="1" ht="12.75" customHeight="1">
      <c r="A5" s="24">
        <v>4</v>
      </c>
      <c r="B5" s="27" t="s">
        <v>205</v>
      </c>
      <c r="C5" s="27" t="s">
        <v>132</v>
      </c>
      <c r="D5" s="27" t="s">
        <v>206</v>
      </c>
      <c r="E5" s="23" t="s">
        <v>171</v>
      </c>
      <c r="F5" s="23">
        <v>11</v>
      </c>
      <c r="G5" s="23" t="s">
        <v>13</v>
      </c>
      <c r="H5" s="23"/>
      <c r="I5" s="29">
        <v>28.5</v>
      </c>
      <c r="J5" s="22" t="s">
        <v>207</v>
      </c>
      <c r="K5" s="30"/>
      <c r="L5" s="12" t="s">
        <v>219</v>
      </c>
      <c r="M5" s="11">
        <f t="shared" si="0"/>
        <v>0</v>
      </c>
      <c r="N5" s="11">
        <f t="shared" si="1"/>
        <v>1</v>
      </c>
      <c r="O5" s="11">
        <f t="shared" si="2"/>
        <v>0</v>
      </c>
      <c r="P5" s="11">
        <f t="shared" si="3"/>
        <v>0</v>
      </c>
      <c r="Q5" s="12">
        <v>100</v>
      </c>
    </row>
    <row r="6" spans="1:17" s="12" customFormat="1" ht="15.75">
      <c r="A6" s="24">
        <v>5</v>
      </c>
      <c r="B6" s="27" t="s">
        <v>185</v>
      </c>
      <c r="C6" s="27" t="s">
        <v>188</v>
      </c>
      <c r="D6" s="27" t="s">
        <v>187</v>
      </c>
      <c r="E6" s="23" t="s">
        <v>112</v>
      </c>
      <c r="F6" s="23">
        <v>10</v>
      </c>
      <c r="G6" s="23" t="s">
        <v>12</v>
      </c>
      <c r="H6" s="23"/>
      <c r="I6" s="28" t="s">
        <v>286</v>
      </c>
      <c r="J6" s="29" t="s">
        <v>283</v>
      </c>
      <c r="L6" s="12" t="s">
        <v>219</v>
      </c>
      <c r="M6" s="11" t="e">
        <f t="shared" si="0"/>
        <v>#VALUE!</v>
      </c>
      <c r="N6" s="11" t="e">
        <f t="shared" si="1"/>
        <v>#VALUE!</v>
      </c>
      <c r="O6" s="11" t="e">
        <f t="shared" si="2"/>
        <v>#VALUE!</v>
      </c>
      <c r="P6" s="11" t="e">
        <f t="shared" si="3"/>
        <v>#VALUE!</v>
      </c>
      <c r="Q6" s="12">
        <v>35</v>
      </c>
    </row>
    <row r="7" spans="1:17" s="12" customFormat="1" ht="15.75">
      <c r="A7" s="24">
        <v>6</v>
      </c>
      <c r="B7" s="27" t="s">
        <v>150</v>
      </c>
      <c r="C7" s="27" t="s">
        <v>151</v>
      </c>
      <c r="D7" s="27" t="s">
        <v>108</v>
      </c>
      <c r="E7" s="23" t="s">
        <v>112</v>
      </c>
      <c r="F7" s="23">
        <v>11</v>
      </c>
      <c r="G7" s="23" t="s">
        <v>12</v>
      </c>
      <c r="H7" s="23"/>
      <c r="I7" s="28">
        <v>184</v>
      </c>
      <c r="J7" s="29" t="s">
        <v>184</v>
      </c>
      <c r="L7" s="12" t="s">
        <v>230</v>
      </c>
      <c r="M7" s="11">
        <f t="shared" si="0"/>
        <v>1</v>
      </c>
      <c r="N7" s="11">
        <f t="shared" si="1"/>
        <v>0</v>
      </c>
      <c r="O7" s="11">
        <f t="shared" si="2"/>
        <v>0</v>
      </c>
      <c r="P7" s="11">
        <f t="shared" si="3"/>
        <v>0</v>
      </c>
      <c r="Q7" s="12">
        <v>800</v>
      </c>
    </row>
    <row r="8" spans="1:17" s="12" customFormat="1" ht="15.75">
      <c r="A8" s="24">
        <v>7</v>
      </c>
      <c r="B8" s="23" t="s">
        <v>162</v>
      </c>
      <c r="C8" s="23" t="s">
        <v>163</v>
      </c>
      <c r="D8" s="23" t="s">
        <v>238</v>
      </c>
      <c r="E8" s="23" t="s">
        <v>112</v>
      </c>
      <c r="F8" s="23">
        <v>11</v>
      </c>
      <c r="G8" s="23" t="s">
        <v>13</v>
      </c>
      <c r="H8" s="23"/>
      <c r="I8" s="29">
        <v>83</v>
      </c>
      <c r="J8" s="29" t="s">
        <v>239</v>
      </c>
      <c r="L8" s="12" t="s">
        <v>241</v>
      </c>
      <c r="M8" s="11">
        <f t="shared" si="0"/>
        <v>0</v>
      </c>
      <c r="N8" s="11">
        <f t="shared" si="1"/>
        <v>1</v>
      </c>
      <c r="O8" s="11">
        <f t="shared" si="2"/>
        <v>0</v>
      </c>
      <c r="P8" s="11">
        <f t="shared" si="3"/>
        <v>0</v>
      </c>
      <c r="Q8" s="12">
        <v>200</v>
      </c>
    </row>
    <row r="9" spans="1:17" s="12" customFormat="1" ht="15.75">
      <c r="A9" s="24">
        <v>8</v>
      </c>
      <c r="B9" s="23" t="s">
        <v>149</v>
      </c>
      <c r="C9" s="23" t="s">
        <v>139</v>
      </c>
      <c r="D9" s="23" t="s">
        <v>134</v>
      </c>
      <c r="E9" s="23" t="s">
        <v>114</v>
      </c>
      <c r="F9" s="23">
        <v>11</v>
      </c>
      <c r="G9" s="23" t="s">
        <v>13</v>
      </c>
      <c r="H9" s="23"/>
      <c r="I9" s="29">
        <v>81</v>
      </c>
      <c r="J9" s="29" t="s">
        <v>240</v>
      </c>
      <c r="L9" s="12" t="s">
        <v>241</v>
      </c>
      <c r="M9" s="11">
        <f t="shared" si="0"/>
        <v>0</v>
      </c>
      <c r="N9" s="11">
        <f t="shared" si="1"/>
        <v>1</v>
      </c>
      <c r="O9" s="11">
        <f t="shared" si="2"/>
        <v>0</v>
      </c>
      <c r="P9" s="11">
        <f t="shared" si="3"/>
        <v>0</v>
      </c>
      <c r="Q9" s="12">
        <v>200</v>
      </c>
    </row>
    <row r="10" spans="1:17" s="12" customFormat="1" ht="15.75">
      <c r="A10" s="24">
        <v>9</v>
      </c>
      <c r="B10" s="27" t="s">
        <v>185</v>
      </c>
      <c r="C10" s="27" t="s">
        <v>188</v>
      </c>
      <c r="D10" s="27" t="s">
        <v>187</v>
      </c>
      <c r="E10" s="23" t="s">
        <v>112</v>
      </c>
      <c r="F10" s="23">
        <v>10</v>
      </c>
      <c r="G10" s="23" t="s">
        <v>12</v>
      </c>
      <c r="H10" s="23"/>
      <c r="I10" s="28">
        <v>10</v>
      </c>
      <c r="J10" s="29" t="s">
        <v>234</v>
      </c>
      <c r="L10" s="12" t="s">
        <v>235</v>
      </c>
      <c r="M10" s="11">
        <f t="shared" si="0"/>
        <v>1</v>
      </c>
      <c r="N10" s="11">
        <f t="shared" si="1"/>
        <v>0</v>
      </c>
      <c r="O10" s="11">
        <f t="shared" si="2"/>
        <v>0</v>
      </c>
      <c r="P10" s="11">
        <f t="shared" si="3"/>
        <v>0</v>
      </c>
      <c r="Q10" s="12">
        <v>70</v>
      </c>
    </row>
    <row r="11" spans="1:17" s="12" customFormat="1" ht="15.75">
      <c r="A11" s="24">
        <v>10</v>
      </c>
      <c r="B11" s="27" t="s">
        <v>150</v>
      </c>
      <c r="C11" s="27" t="s">
        <v>151</v>
      </c>
      <c r="D11" s="27" t="s">
        <v>108</v>
      </c>
      <c r="E11" s="23" t="s">
        <v>112</v>
      </c>
      <c r="F11" s="23">
        <v>11</v>
      </c>
      <c r="G11" s="23" t="s">
        <v>12</v>
      </c>
      <c r="H11" s="23"/>
      <c r="I11" s="28">
        <v>13</v>
      </c>
      <c r="J11" s="29" t="s">
        <v>231</v>
      </c>
      <c r="L11" s="12" t="s">
        <v>235</v>
      </c>
      <c r="M11" s="11">
        <f t="shared" si="0"/>
        <v>1</v>
      </c>
      <c r="N11" s="11">
        <f t="shared" si="1"/>
        <v>0</v>
      </c>
      <c r="O11" s="11">
        <f t="shared" si="2"/>
        <v>0</v>
      </c>
      <c r="P11" s="11">
        <f t="shared" si="3"/>
        <v>0</v>
      </c>
      <c r="Q11" s="12">
        <v>70</v>
      </c>
    </row>
    <row r="12" spans="1:17" s="12" customFormat="1" ht="15.75">
      <c r="A12" s="24">
        <v>11</v>
      </c>
      <c r="B12" s="27" t="s">
        <v>143</v>
      </c>
      <c r="C12" s="27" t="s">
        <v>128</v>
      </c>
      <c r="D12" s="27" t="s">
        <v>138</v>
      </c>
      <c r="E12" s="23" t="s">
        <v>113</v>
      </c>
      <c r="F12" s="23">
        <v>7</v>
      </c>
      <c r="G12" s="23" t="s">
        <v>13</v>
      </c>
      <c r="H12" s="23"/>
      <c r="I12" s="28">
        <v>146</v>
      </c>
      <c r="J12" s="29" t="s">
        <v>152</v>
      </c>
      <c r="L12" s="12" t="s">
        <v>237</v>
      </c>
      <c r="M12" s="11">
        <f t="shared" si="0"/>
        <v>0</v>
      </c>
      <c r="N12" s="11">
        <f t="shared" si="1"/>
        <v>0</v>
      </c>
      <c r="O12" s="11">
        <f t="shared" si="2"/>
        <v>1</v>
      </c>
      <c r="P12" s="11">
        <f t="shared" si="3"/>
        <v>0</v>
      </c>
      <c r="Q12" s="12">
        <v>200</v>
      </c>
    </row>
    <row r="13" spans="1:17" s="12" customFormat="1" ht="15.75">
      <c r="A13" s="24">
        <v>12</v>
      </c>
      <c r="B13" s="27" t="s">
        <v>153</v>
      </c>
      <c r="C13" s="27" t="s">
        <v>156</v>
      </c>
      <c r="D13" s="27" t="s">
        <v>138</v>
      </c>
      <c r="E13" s="23" t="s">
        <v>111</v>
      </c>
      <c r="F13" s="23">
        <v>9</v>
      </c>
      <c r="G13" s="23" t="s">
        <v>12</v>
      </c>
      <c r="H13" s="23" t="s">
        <v>6</v>
      </c>
      <c r="I13" s="28">
        <v>172</v>
      </c>
      <c r="J13" s="29" t="s">
        <v>236</v>
      </c>
      <c r="L13" s="12" t="s">
        <v>237</v>
      </c>
      <c r="M13" s="11">
        <f t="shared" si="0"/>
        <v>0</v>
      </c>
      <c r="N13" s="11">
        <f t="shared" si="1"/>
        <v>0</v>
      </c>
      <c r="O13" s="11">
        <f t="shared" si="2"/>
        <v>0</v>
      </c>
      <c r="P13" s="11">
        <f t="shared" si="3"/>
        <v>1</v>
      </c>
      <c r="Q13" s="12">
        <v>200</v>
      </c>
    </row>
    <row r="14" spans="1:17" s="12" customFormat="1" ht="15.75">
      <c r="A14" s="24">
        <v>13</v>
      </c>
      <c r="B14" s="27" t="s">
        <v>158</v>
      </c>
      <c r="C14" s="27" t="s">
        <v>107</v>
      </c>
      <c r="D14" s="27" t="s">
        <v>144</v>
      </c>
      <c r="E14" s="23" t="s">
        <v>112</v>
      </c>
      <c r="F14" s="23">
        <v>11</v>
      </c>
      <c r="G14" s="23" t="s">
        <v>12</v>
      </c>
      <c r="H14" s="23"/>
      <c r="I14" s="28">
        <v>36</v>
      </c>
      <c r="J14" s="29" t="s">
        <v>157</v>
      </c>
      <c r="L14" s="12" t="s">
        <v>161</v>
      </c>
      <c r="M14" s="11">
        <f t="shared" si="0"/>
        <v>0</v>
      </c>
      <c r="N14" s="11">
        <f t="shared" si="1"/>
        <v>1</v>
      </c>
      <c r="O14" s="11">
        <f t="shared" si="2"/>
        <v>0</v>
      </c>
      <c r="P14" s="11">
        <f t="shared" si="3"/>
        <v>0</v>
      </c>
      <c r="Q14" s="12">
        <v>120</v>
      </c>
    </row>
    <row r="15" spans="1:17" s="12" customFormat="1" ht="15.75">
      <c r="A15" s="24">
        <v>14</v>
      </c>
      <c r="B15" s="27" t="s">
        <v>159</v>
      </c>
      <c r="C15" s="27" t="s">
        <v>160</v>
      </c>
      <c r="D15" s="27" t="s">
        <v>136</v>
      </c>
      <c r="E15" s="23" t="s">
        <v>112</v>
      </c>
      <c r="F15" s="23">
        <v>10</v>
      </c>
      <c r="G15" s="23" t="s">
        <v>12</v>
      </c>
      <c r="H15" s="23"/>
      <c r="I15" s="28">
        <v>48</v>
      </c>
      <c r="J15" s="29" t="s">
        <v>157</v>
      </c>
      <c r="L15" s="12" t="s">
        <v>161</v>
      </c>
      <c r="M15" s="11">
        <f t="shared" si="0"/>
        <v>0</v>
      </c>
      <c r="N15" s="11">
        <f t="shared" si="1"/>
        <v>1</v>
      </c>
      <c r="O15" s="11">
        <f t="shared" si="2"/>
        <v>0</v>
      </c>
      <c r="P15" s="11">
        <f t="shared" si="3"/>
        <v>0</v>
      </c>
      <c r="Q15" s="12">
        <v>120</v>
      </c>
    </row>
    <row r="16" spans="1:17" s="12" customFormat="1" ht="15.75">
      <c r="A16" s="24">
        <v>15</v>
      </c>
      <c r="B16" s="23" t="s">
        <v>249</v>
      </c>
      <c r="C16" s="23" t="s">
        <v>141</v>
      </c>
      <c r="D16" s="23" t="s">
        <v>210</v>
      </c>
      <c r="E16" s="23" t="s">
        <v>111</v>
      </c>
      <c r="F16" s="23">
        <v>9</v>
      </c>
      <c r="G16" s="23" t="s">
        <v>12</v>
      </c>
      <c r="H16" s="23"/>
      <c r="I16" s="29">
        <v>161</v>
      </c>
      <c r="J16" s="29" t="s">
        <v>246</v>
      </c>
      <c r="L16" s="12" t="s">
        <v>253</v>
      </c>
      <c r="M16" s="11">
        <f t="shared" si="0"/>
        <v>0</v>
      </c>
      <c r="N16" s="11">
        <f t="shared" si="1"/>
        <v>0</v>
      </c>
      <c r="O16" s="11">
        <f t="shared" si="2"/>
        <v>1</v>
      </c>
      <c r="P16" s="11">
        <f t="shared" si="3"/>
        <v>0</v>
      </c>
      <c r="Q16" s="12">
        <v>300</v>
      </c>
    </row>
    <row r="17" spans="1:17" s="12" customFormat="1" ht="15.75">
      <c r="A17" s="24">
        <v>16</v>
      </c>
      <c r="B17" s="23" t="s">
        <v>250</v>
      </c>
      <c r="C17" s="23" t="s">
        <v>251</v>
      </c>
      <c r="D17" s="23" t="s">
        <v>203</v>
      </c>
      <c r="E17" s="23" t="s">
        <v>113</v>
      </c>
      <c r="F17" s="23">
        <v>9</v>
      </c>
      <c r="G17" s="23" t="s">
        <v>13</v>
      </c>
      <c r="H17" s="23"/>
      <c r="I17" s="29" t="s">
        <v>286</v>
      </c>
      <c r="J17" s="29" t="s">
        <v>252</v>
      </c>
      <c r="L17" s="12" t="s">
        <v>253</v>
      </c>
      <c r="M17" s="11" t="e">
        <f t="shared" si="0"/>
        <v>#VALUE!</v>
      </c>
      <c r="N17" s="11" t="e">
        <f t="shared" si="1"/>
        <v>#VALUE!</v>
      </c>
      <c r="O17" s="11" t="e">
        <f t="shared" si="2"/>
        <v>#VALUE!</v>
      </c>
      <c r="P17" s="11" t="e">
        <f t="shared" si="3"/>
        <v>#VALUE!</v>
      </c>
      <c r="Q17" s="12">
        <v>200</v>
      </c>
    </row>
    <row r="18" spans="1:17" s="12" customFormat="1" ht="15.75">
      <c r="A18" s="24">
        <v>17</v>
      </c>
      <c r="B18" s="23" t="s">
        <v>212</v>
      </c>
      <c r="C18" s="23" t="s">
        <v>213</v>
      </c>
      <c r="D18" s="23" t="s">
        <v>203</v>
      </c>
      <c r="E18" s="23" t="s">
        <v>114</v>
      </c>
      <c r="F18" s="23">
        <v>9</v>
      </c>
      <c r="G18" s="23" t="s">
        <v>164</v>
      </c>
      <c r="H18" s="23"/>
      <c r="I18" s="29">
        <v>154</v>
      </c>
      <c r="J18" s="29" t="s">
        <v>245</v>
      </c>
      <c r="L18" s="12" t="s">
        <v>253</v>
      </c>
      <c r="M18" s="11">
        <f t="shared" si="0"/>
        <v>0</v>
      </c>
      <c r="N18" s="11">
        <f t="shared" si="1"/>
        <v>0</v>
      </c>
      <c r="O18" s="11">
        <f t="shared" si="2"/>
        <v>1</v>
      </c>
      <c r="P18" s="11">
        <f t="shared" si="3"/>
        <v>0</v>
      </c>
      <c r="Q18" s="12">
        <v>300</v>
      </c>
    </row>
    <row r="19" spans="1:17" s="12" customFormat="1" ht="15.75">
      <c r="A19" s="24">
        <v>18</v>
      </c>
      <c r="B19" s="23" t="s">
        <v>242</v>
      </c>
      <c r="C19" s="23" t="s">
        <v>188</v>
      </c>
      <c r="D19" s="23" t="s">
        <v>109</v>
      </c>
      <c r="E19" s="23" t="s">
        <v>127</v>
      </c>
      <c r="F19" s="23">
        <v>10</v>
      </c>
      <c r="G19" s="23" t="s">
        <v>13</v>
      </c>
      <c r="H19" s="23"/>
      <c r="I19" s="29">
        <v>134</v>
      </c>
      <c r="J19" s="29" t="s">
        <v>243</v>
      </c>
      <c r="L19" s="12" t="s">
        <v>253</v>
      </c>
      <c r="M19" s="11">
        <f t="shared" si="0"/>
        <v>0</v>
      </c>
      <c r="N19" s="11">
        <f t="shared" si="1"/>
        <v>1</v>
      </c>
      <c r="O19" s="11">
        <f t="shared" si="2"/>
        <v>0</v>
      </c>
      <c r="P19" s="11">
        <f t="shared" si="3"/>
        <v>0</v>
      </c>
      <c r="Q19" s="12">
        <v>300</v>
      </c>
    </row>
    <row r="20" spans="1:17" s="12" customFormat="1" ht="15.75">
      <c r="A20" s="24">
        <v>19</v>
      </c>
      <c r="B20" s="23" t="s">
        <v>244</v>
      </c>
      <c r="C20" s="23" t="s">
        <v>218</v>
      </c>
      <c r="D20" s="23" t="s">
        <v>134</v>
      </c>
      <c r="E20" s="23" t="s">
        <v>114</v>
      </c>
      <c r="F20" s="23">
        <v>11</v>
      </c>
      <c r="G20" s="23" t="s">
        <v>164</v>
      </c>
      <c r="H20" s="23"/>
      <c r="I20" s="29">
        <v>208</v>
      </c>
      <c r="J20" s="29" t="s">
        <v>245</v>
      </c>
      <c r="L20" s="12" t="s">
        <v>253</v>
      </c>
      <c r="M20" s="11">
        <f t="shared" si="0"/>
        <v>0</v>
      </c>
      <c r="N20" s="11">
        <f t="shared" si="1"/>
        <v>0</v>
      </c>
      <c r="O20" s="11">
        <f t="shared" si="2"/>
        <v>1</v>
      </c>
      <c r="P20" s="11">
        <f t="shared" si="3"/>
        <v>0</v>
      </c>
      <c r="Q20" s="12">
        <v>300</v>
      </c>
    </row>
    <row r="21" spans="1:17" s="12" customFormat="1" ht="16.5" customHeight="1">
      <c r="A21" s="24">
        <v>20</v>
      </c>
      <c r="B21" s="23" t="s">
        <v>256</v>
      </c>
      <c r="C21" s="23" t="s">
        <v>169</v>
      </c>
      <c r="D21" s="23" t="s">
        <v>109</v>
      </c>
      <c r="E21" s="23" t="s">
        <v>112</v>
      </c>
      <c r="F21" s="23">
        <v>10</v>
      </c>
      <c r="G21" s="23" t="s">
        <v>12</v>
      </c>
      <c r="H21" s="23" t="s">
        <v>6</v>
      </c>
      <c r="I21" s="29">
        <v>94</v>
      </c>
      <c r="J21" s="29" t="s">
        <v>257</v>
      </c>
      <c r="L21" s="12" t="s">
        <v>264</v>
      </c>
      <c r="M21" s="11">
        <f t="shared" si="0"/>
        <v>0</v>
      </c>
      <c r="N21" s="11">
        <f t="shared" si="1"/>
        <v>0</v>
      </c>
      <c r="O21" s="11">
        <f t="shared" si="2"/>
        <v>0</v>
      </c>
      <c r="P21" s="11">
        <f t="shared" si="3"/>
        <v>1</v>
      </c>
      <c r="Q21" s="12">
        <v>125</v>
      </c>
    </row>
    <row r="22" spans="1:17" s="12" customFormat="1" ht="15.75">
      <c r="A22" s="24">
        <v>21</v>
      </c>
      <c r="B22" s="23" t="s">
        <v>255</v>
      </c>
      <c r="C22" s="23" t="s">
        <v>169</v>
      </c>
      <c r="D22" s="23" t="s">
        <v>179</v>
      </c>
      <c r="E22" s="23" t="s">
        <v>125</v>
      </c>
      <c r="F22" s="23">
        <v>9</v>
      </c>
      <c r="G22" s="23" t="s">
        <v>13</v>
      </c>
      <c r="H22" s="23"/>
      <c r="I22" s="29">
        <v>76</v>
      </c>
      <c r="J22" s="29" t="s">
        <v>209</v>
      </c>
      <c r="L22" s="12" t="s">
        <v>264</v>
      </c>
      <c r="M22" s="11">
        <f t="shared" si="0"/>
        <v>0</v>
      </c>
      <c r="N22" s="11">
        <f t="shared" si="1"/>
        <v>0</v>
      </c>
      <c r="O22" s="11">
        <f t="shared" si="2"/>
        <v>1</v>
      </c>
      <c r="P22" s="11">
        <f t="shared" si="3"/>
        <v>0</v>
      </c>
      <c r="Q22" s="12">
        <v>125</v>
      </c>
    </row>
    <row r="23" spans="1:17" s="12" customFormat="1" ht="15.75">
      <c r="A23" s="24">
        <v>22</v>
      </c>
      <c r="B23" s="23" t="s">
        <v>258</v>
      </c>
      <c r="C23" s="23" t="s">
        <v>126</v>
      </c>
      <c r="D23" s="23" t="s">
        <v>203</v>
      </c>
      <c r="E23" s="23" t="s">
        <v>127</v>
      </c>
      <c r="F23" s="23">
        <v>10</v>
      </c>
      <c r="G23" s="23" t="s">
        <v>13</v>
      </c>
      <c r="H23" s="23"/>
      <c r="I23" s="29">
        <v>80</v>
      </c>
      <c r="J23" s="29" t="s">
        <v>243</v>
      </c>
      <c r="L23" s="12" t="s">
        <v>264</v>
      </c>
      <c r="M23" s="11">
        <f t="shared" si="0"/>
        <v>0</v>
      </c>
      <c r="N23" s="11">
        <f t="shared" si="1"/>
        <v>0</v>
      </c>
      <c r="O23" s="11">
        <f t="shared" si="2"/>
        <v>1</v>
      </c>
      <c r="P23" s="11">
        <f t="shared" si="3"/>
        <v>0</v>
      </c>
      <c r="Q23" s="12">
        <v>125</v>
      </c>
    </row>
    <row r="24" spans="1:17" s="12" customFormat="1" ht="15.75">
      <c r="A24" s="24">
        <v>23</v>
      </c>
      <c r="B24" s="23" t="s">
        <v>248</v>
      </c>
      <c r="C24" s="23" t="s">
        <v>211</v>
      </c>
      <c r="D24" s="23" t="s">
        <v>170</v>
      </c>
      <c r="E24" s="23" t="s">
        <v>140</v>
      </c>
      <c r="F24" s="23">
        <v>10</v>
      </c>
      <c r="G24" s="23" t="s">
        <v>13</v>
      </c>
      <c r="H24" s="23"/>
      <c r="I24" s="29">
        <v>76</v>
      </c>
      <c r="J24" s="29" t="s">
        <v>259</v>
      </c>
      <c r="L24" s="12" t="s">
        <v>264</v>
      </c>
      <c r="M24" s="11">
        <f t="shared" si="0"/>
        <v>0</v>
      </c>
      <c r="N24" s="11">
        <f t="shared" si="1"/>
        <v>0</v>
      </c>
      <c r="O24" s="11">
        <f t="shared" si="2"/>
        <v>1</v>
      </c>
      <c r="P24" s="11">
        <f t="shared" si="3"/>
        <v>0</v>
      </c>
      <c r="Q24" s="12">
        <v>125</v>
      </c>
    </row>
    <row r="25" spans="1:17" s="12" customFormat="1" ht="15.75">
      <c r="A25" s="24">
        <v>24</v>
      </c>
      <c r="B25" s="23" t="s">
        <v>260</v>
      </c>
      <c r="C25" s="23" t="s">
        <v>247</v>
      </c>
      <c r="D25" s="23" t="s">
        <v>261</v>
      </c>
      <c r="E25" s="23" t="s">
        <v>129</v>
      </c>
      <c r="F25" s="23">
        <v>11</v>
      </c>
      <c r="G25" s="23" t="s">
        <v>13</v>
      </c>
      <c r="H25" s="23"/>
      <c r="I25" s="29">
        <v>59</v>
      </c>
      <c r="J25" s="29" t="s">
        <v>254</v>
      </c>
      <c r="L25" s="12" t="s">
        <v>263</v>
      </c>
      <c r="M25" s="11">
        <v>0</v>
      </c>
      <c r="N25" s="11">
        <v>0</v>
      </c>
      <c r="O25" s="11">
        <v>0</v>
      </c>
      <c r="P25" s="11">
        <v>1</v>
      </c>
      <c r="Q25" s="12">
        <v>125</v>
      </c>
    </row>
    <row r="26" spans="1:17" s="12" customFormat="1" ht="15.75">
      <c r="A26" s="24">
        <v>25</v>
      </c>
      <c r="B26" s="23" t="s">
        <v>262</v>
      </c>
      <c r="C26" s="23" t="s">
        <v>217</v>
      </c>
      <c r="D26" s="23" t="s">
        <v>179</v>
      </c>
      <c r="E26" s="23" t="s">
        <v>129</v>
      </c>
      <c r="F26" s="23">
        <v>11</v>
      </c>
      <c r="G26" s="23" t="s">
        <v>13</v>
      </c>
      <c r="H26" s="23"/>
      <c r="I26" s="29">
        <v>75</v>
      </c>
      <c r="J26" s="29" t="s">
        <v>254</v>
      </c>
      <c r="L26" s="12" t="s">
        <v>263</v>
      </c>
      <c r="M26" s="11">
        <v>0</v>
      </c>
      <c r="N26" s="11">
        <v>0</v>
      </c>
      <c r="O26" s="11">
        <v>1</v>
      </c>
      <c r="P26" s="11">
        <v>0</v>
      </c>
      <c r="Q26" s="12">
        <v>125</v>
      </c>
    </row>
    <row r="27" spans="1:17" s="12" customFormat="1" ht="15.75">
      <c r="A27" s="24">
        <v>26</v>
      </c>
      <c r="B27" s="31" t="s">
        <v>284</v>
      </c>
      <c r="C27" s="31" t="s">
        <v>285</v>
      </c>
      <c r="D27" s="31" t="s">
        <v>203</v>
      </c>
      <c r="E27" s="31" t="s">
        <v>127</v>
      </c>
      <c r="F27" s="31">
        <v>11</v>
      </c>
      <c r="G27" s="31" t="s">
        <v>13</v>
      </c>
      <c r="H27" s="31"/>
      <c r="I27" s="33" t="s">
        <v>286</v>
      </c>
      <c r="J27" s="32" t="s">
        <v>243</v>
      </c>
      <c r="K27" s="32"/>
      <c r="L27" s="32" t="s">
        <v>263</v>
      </c>
      <c r="M27" s="11" t="e">
        <f aca="true" t="shared" si="4" ref="M27:M55">IF(I27*100/Q27&lt;25,1,0)</f>
        <v>#VALUE!</v>
      </c>
      <c r="N27" s="11" t="e">
        <f aca="true" t="shared" si="5" ref="N27:N55">IF(AND(I27*100/Q27&gt;=25,I27*100/Q27&lt;50),1,0)</f>
        <v>#VALUE!</v>
      </c>
      <c r="O27" s="11" t="e">
        <f aca="true" t="shared" si="6" ref="O27:O55">IF(AND(I27*100/Q27&gt;=50,I27*100/Q27&lt;75),1,0)</f>
        <v>#VALUE!</v>
      </c>
      <c r="P27" s="11" t="e">
        <f aca="true" t="shared" si="7" ref="P27:P55">IF(I27*100/Q27&gt;=75,1,0)</f>
        <v>#VALUE!</v>
      </c>
      <c r="Q27" s="32">
        <v>125</v>
      </c>
    </row>
    <row r="28" spans="1:17" s="25" customFormat="1" ht="15.75">
      <c r="A28" s="24">
        <v>27</v>
      </c>
      <c r="B28" s="31" t="s">
        <v>278</v>
      </c>
      <c r="C28" s="31" t="s">
        <v>279</v>
      </c>
      <c r="D28" s="31" t="s">
        <v>280</v>
      </c>
      <c r="E28" s="31" t="s">
        <v>113</v>
      </c>
      <c r="F28" s="31">
        <v>8</v>
      </c>
      <c r="G28" s="31" t="s">
        <v>13</v>
      </c>
      <c r="H28" s="31"/>
      <c r="I28" s="33">
        <v>2</v>
      </c>
      <c r="J28" s="32" t="s">
        <v>281</v>
      </c>
      <c r="K28" s="32"/>
      <c r="L28" s="32" t="s">
        <v>282</v>
      </c>
      <c r="M28" s="11">
        <f t="shared" si="4"/>
        <v>1</v>
      </c>
      <c r="N28" s="11">
        <f t="shared" si="5"/>
        <v>0</v>
      </c>
      <c r="O28" s="11">
        <f t="shared" si="6"/>
        <v>0</v>
      </c>
      <c r="P28" s="11">
        <f t="shared" si="7"/>
        <v>0</v>
      </c>
      <c r="Q28" s="12">
        <v>60</v>
      </c>
    </row>
    <row r="29" spans="1:17" s="25" customFormat="1" ht="15.75">
      <c r="A29" s="24">
        <v>28</v>
      </c>
      <c r="B29" s="23" t="s">
        <v>174</v>
      </c>
      <c r="C29" s="23" t="s">
        <v>128</v>
      </c>
      <c r="D29" s="23" t="s">
        <v>135</v>
      </c>
      <c r="E29" s="23" t="s">
        <v>113</v>
      </c>
      <c r="F29" s="23">
        <v>9</v>
      </c>
      <c r="G29" s="23" t="s">
        <v>12</v>
      </c>
      <c r="H29" s="23"/>
      <c r="I29" s="29">
        <v>2</v>
      </c>
      <c r="J29" s="29" t="s">
        <v>276</v>
      </c>
      <c r="K29" s="12"/>
      <c r="L29" s="12" t="s">
        <v>277</v>
      </c>
      <c r="M29" s="11">
        <f t="shared" si="4"/>
        <v>1</v>
      </c>
      <c r="N29" s="11">
        <f t="shared" si="5"/>
        <v>0</v>
      </c>
      <c r="O29" s="11">
        <f t="shared" si="6"/>
        <v>0</v>
      </c>
      <c r="P29" s="11">
        <f t="shared" si="7"/>
        <v>0</v>
      </c>
      <c r="Q29" s="12">
        <v>80</v>
      </c>
    </row>
    <row r="30" spans="1:17" s="25" customFormat="1" ht="15.75">
      <c r="A30" s="24">
        <v>29</v>
      </c>
      <c r="B30" s="23" t="s">
        <v>185</v>
      </c>
      <c r="C30" s="23" t="s">
        <v>186</v>
      </c>
      <c r="D30" s="23" t="s">
        <v>187</v>
      </c>
      <c r="E30" s="23" t="s">
        <v>112</v>
      </c>
      <c r="F30" s="23">
        <v>10</v>
      </c>
      <c r="G30" s="23" t="s">
        <v>12</v>
      </c>
      <c r="H30" s="23"/>
      <c r="I30" s="29">
        <v>9</v>
      </c>
      <c r="J30" s="29" t="s">
        <v>184</v>
      </c>
      <c r="K30" s="12"/>
      <c r="L30" s="12" t="s">
        <v>277</v>
      </c>
      <c r="M30" s="11">
        <f t="shared" si="4"/>
        <v>1</v>
      </c>
      <c r="N30" s="11">
        <f t="shared" si="5"/>
        <v>0</v>
      </c>
      <c r="O30" s="11">
        <f t="shared" si="6"/>
        <v>0</v>
      </c>
      <c r="P30" s="11">
        <f t="shared" si="7"/>
        <v>0</v>
      </c>
      <c r="Q30" s="12">
        <v>80</v>
      </c>
    </row>
    <row r="31" spans="1:17" s="25" customFormat="1" ht="15.75">
      <c r="A31" s="24">
        <v>30</v>
      </c>
      <c r="B31" s="23" t="s">
        <v>199</v>
      </c>
      <c r="C31" s="23" t="s">
        <v>200</v>
      </c>
      <c r="D31" s="23" t="s">
        <v>179</v>
      </c>
      <c r="E31" s="23" t="s">
        <v>112</v>
      </c>
      <c r="F31" s="23">
        <v>9</v>
      </c>
      <c r="G31" s="23" t="s">
        <v>12</v>
      </c>
      <c r="H31" s="23"/>
      <c r="I31" s="29">
        <v>13</v>
      </c>
      <c r="J31" s="29" t="s">
        <v>189</v>
      </c>
      <c r="K31" s="12"/>
      <c r="L31" s="12" t="s">
        <v>277</v>
      </c>
      <c r="M31" s="11">
        <f t="shared" si="4"/>
        <v>1</v>
      </c>
      <c r="N31" s="11">
        <f t="shared" si="5"/>
        <v>0</v>
      </c>
      <c r="O31" s="11">
        <f t="shared" si="6"/>
        <v>0</v>
      </c>
      <c r="P31" s="11">
        <f t="shared" si="7"/>
        <v>0</v>
      </c>
      <c r="Q31" s="12">
        <v>80</v>
      </c>
    </row>
    <row r="32" spans="1:17" s="25" customFormat="1" ht="15.75">
      <c r="A32" s="24">
        <v>31</v>
      </c>
      <c r="B32" s="23" t="s">
        <v>110</v>
      </c>
      <c r="C32" s="23" t="s">
        <v>115</v>
      </c>
      <c r="D32" s="23" t="s">
        <v>232</v>
      </c>
      <c r="E32" s="23" t="s">
        <v>112</v>
      </c>
      <c r="F32" s="23">
        <v>11</v>
      </c>
      <c r="G32" s="23" t="s">
        <v>12</v>
      </c>
      <c r="H32" s="23"/>
      <c r="I32" s="29" t="s">
        <v>286</v>
      </c>
      <c r="J32" s="29" t="s">
        <v>184</v>
      </c>
      <c r="K32" s="12"/>
      <c r="L32" s="12" t="s">
        <v>277</v>
      </c>
      <c r="M32" s="11" t="e">
        <f t="shared" si="4"/>
        <v>#VALUE!</v>
      </c>
      <c r="N32" s="11" t="e">
        <f t="shared" si="5"/>
        <v>#VALUE!</v>
      </c>
      <c r="O32" s="11" t="e">
        <f t="shared" si="6"/>
        <v>#VALUE!</v>
      </c>
      <c r="P32" s="11" t="e">
        <f t="shared" si="7"/>
        <v>#VALUE!</v>
      </c>
      <c r="Q32" s="12">
        <v>80</v>
      </c>
    </row>
    <row r="33" spans="1:17" s="25" customFormat="1" ht="15.75">
      <c r="A33" s="24">
        <v>32</v>
      </c>
      <c r="B33" s="23" t="s">
        <v>273</v>
      </c>
      <c r="C33" s="23" t="s">
        <v>233</v>
      </c>
      <c r="D33" s="23" t="s">
        <v>175</v>
      </c>
      <c r="E33" s="23" t="s">
        <v>127</v>
      </c>
      <c r="F33" s="23">
        <v>11</v>
      </c>
      <c r="G33" s="23" t="s">
        <v>13</v>
      </c>
      <c r="H33" s="23" t="s">
        <v>6</v>
      </c>
      <c r="I33" s="29">
        <v>82.03</v>
      </c>
      <c r="J33" s="29" t="s">
        <v>274</v>
      </c>
      <c r="K33" s="12"/>
      <c r="L33" s="12" t="s">
        <v>275</v>
      </c>
      <c r="M33" s="11">
        <f t="shared" si="4"/>
        <v>0</v>
      </c>
      <c r="N33" s="11">
        <f t="shared" si="5"/>
        <v>0</v>
      </c>
      <c r="O33" s="11">
        <f t="shared" si="6"/>
        <v>0</v>
      </c>
      <c r="P33" s="11">
        <f t="shared" si="7"/>
        <v>1</v>
      </c>
      <c r="Q33" s="12">
        <v>100</v>
      </c>
    </row>
    <row r="34" spans="1:17" s="25" customFormat="1" ht="15.75">
      <c r="A34" s="24">
        <v>33</v>
      </c>
      <c r="B34" s="23" t="s">
        <v>196</v>
      </c>
      <c r="C34" s="23" t="s">
        <v>128</v>
      </c>
      <c r="D34" s="23" t="s">
        <v>167</v>
      </c>
      <c r="E34" s="23" t="s">
        <v>112</v>
      </c>
      <c r="F34" s="23">
        <v>10</v>
      </c>
      <c r="G34" s="23" t="s">
        <v>12</v>
      </c>
      <c r="H34" s="23"/>
      <c r="I34" s="29">
        <v>34</v>
      </c>
      <c r="J34" s="29" t="s">
        <v>265</v>
      </c>
      <c r="K34" s="12"/>
      <c r="L34" s="12" t="s">
        <v>272</v>
      </c>
      <c r="M34" s="11">
        <f t="shared" si="4"/>
        <v>1</v>
      </c>
      <c r="N34" s="11">
        <f t="shared" si="5"/>
        <v>0</v>
      </c>
      <c r="O34" s="11">
        <f t="shared" si="6"/>
        <v>0</v>
      </c>
      <c r="P34" s="11">
        <f t="shared" si="7"/>
        <v>0</v>
      </c>
      <c r="Q34" s="12">
        <v>140</v>
      </c>
    </row>
    <row r="35" spans="1:17" s="25" customFormat="1" ht="15.75">
      <c r="A35" s="24">
        <v>34</v>
      </c>
      <c r="B35" s="23" t="s">
        <v>185</v>
      </c>
      <c r="C35" s="23" t="s">
        <v>186</v>
      </c>
      <c r="D35" s="23" t="s">
        <v>187</v>
      </c>
      <c r="E35" s="23" t="s">
        <v>112</v>
      </c>
      <c r="F35" s="23">
        <v>10</v>
      </c>
      <c r="G35" s="23" t="s">
        <v>12</v>
      </c>
      <c r="H35" s="23"/>
      <c r="I35" s="29">
        <v>53</v>
      </c>
      <c r="J35" s="29" t="s">
        <v>265</v>
      </c>
      <c r="K35" s="12"/>
      <c r="L35" s="12" t="s">
        <v>272</v>
      </c>
      <c r="M35" s="11">
        <f t="shared" si="4"/>
        <v>0</v>
      </c>
      <c r="N35" s="11">
        <f t="shared" si="5"/>
        <v>1</v>
      </c>
      <c r="O35" s="11">
        <f t="shared" si="6"/>
        <v>0</v>
      </c>
      <c r="P35" s="11">
        <f t="shared" si="7"/>
        <v>0</v>
      </c>
      <c r="Q35" s="12">
        <v>140</v>
      </c>
    </row>
    <row r="36" spans="1:17" s="25" customFormat="1" ht="15.75">
      <c r="A36" s="24">
        <v>35</v>
      </c>
      <c r="B36" s="23" t="s">
        <v>229</v>
      </c>
      <c r="C36" s="23" t="s">
        <v>228</v>
      </c>
      <c r="D36" s="23" t="s">
        <v>116</v>
      </c>
      <c r="E36" s="23" t="s">
        <v>113</v>
      </c>
      <c r="F36" s="23">
        <v>9</v>
      </c>
      <c r="G36" s="23" t="s">
        <v>12</v>
      </c>
      <c r="H36" s="23"/>
      <c r="I36" s="29">
        <v>48</v>
      </c>
      <c r="J36" s="29" t="s">
        <v>270</v>
      </c>
      <c r="K36" s="12"/>
      <c r="L36" s="12" t="s">
        <v>272</v>
      </c>
      <c r="M36" s="11">
        <f t="shared" si="4"/>
        <v>0</v>
      </c>
      <c r="N36" s="11">
        <f t="shared" si="5"/>
        <v>1</v>
      </c>
      <c r="O36" s="11">
        <f t="shared" si="6"/>
        <v>0</v>
      </c>
      <c r="P36" s="11">
        <f t="shared" si="7"/>
        <v>0</v>
      </c>
      <c r="Q36" s="12">
        <v>140</v>
      </c>
    </row>
    <row r="37" spans="1:17" s="25" customFormat="1" ht="15.75">
      <c r="A37" s="24">
        <v>36</v>
      </c>
      <c r="B37" s="23" t="s">
        <v>271</v>
      </c>
      <c r="C37" s="23" t="s">
        <v>128</v>
      </c>
      <c r="D37" s="23" t="s">
        <v>135</v>
      </c>
      <c r="E37" s="23" t="s">
        <v>113</v>
      </c>
      <c r="F37" s="23">
        <v>9</v>
      </c>
      <c r="G37" s="23" t="s">
        <v>12</v>
      </c>
      <c r="H37" s="23"/>
      <c r="I37" s="29">
        <v>33.5</v>
      </c>
      <c r="J37" s="29" t="s">
        <v>204</v>
      </c>
      <c r="K37" s="12"/>
      <c r="L37" s="12" t="s">
        <v>272</v>
      </c>
      <c r="M37" s="11">
        <f t="shared" si="4"/>
        <v>1</v>
      </c>
      <c r="N37" s="11">
        <f t="shared" si="5"/>
        <v>0</v>
      </c>
      <c r="O37" s="11">
        <f t="shared" si="6"/>
        <v>0</v>
      </c>
      <c r="P37" s="11">
        <f t="shared" si="7"/>
        <v>0</v>
      </c>
      <c r="Q37" s="12">
        <v>140</v>
      </c>
    </row>
    <row r="38" spans="1:17" s="25" customFormat="1" ht="15.75">
      <c r="A38" s="24">
        <v>37</v>
      </c>
      <c r="B38" s="23" t="s">
        <v>266</v>
      </c>
      <c r="C38" s="23" t="s">
        <v>146</v>
      </c>
      <c r="D38" s="23" t="s">
        <v>144</v>
      </c>
      <c r="E38" s="23" t="s">
        <v>137</v>
      </c>
      <c r="F38" s="23">
        <v>11</v>
      </c>
      <c r="G38" s="23" t="s">
        <v>13</v>
      </c>
      <c r="H38" s="23"/>
      <c r="I38" s="29">
        <v>23.5</v>
      </c>
      <c r="J38" s="29" t="s">
        <v>267</v>
      </c>
      <c r="K38" s="12"/>
      <c r="L38" s="12" t="s">
        <v>272</v>
      </c>
      <c r="M38" s="11">
        <f t="shared" si="4"/>
        <v>1</v>
      </c>
      <c r="N38" s="11">
        <f t="shared" si="5"/>
        <v>0</v>
      </c>
      <c r="O38" s="11">
        <f t="shared" si="6"/>
        <v>0</v>
      </c>
      <c r="P38" s="11">
        <f t="shared" si="7"/>
        <v>0</v>
      </c>
      <c r="Q38" s="12">
        <v>140</v>
      </c>
    </row>
    <row r="39" spans="1:17" s="25" customFormat="1" ht="15.75">
      <c r="A39" s="24">
        <v>38</v>
      </c>
      <c r="B39" s="23" t="s">
        <v>172</v>
      </c>
      <c r="C39" s="23" t="s">
        <v>173</v>
      </c>
      <c r="D39" s="23" t="s">
        <v>124</v>
      </c>
      <c r="E39" s="23" t="s">
        <v>112</v>
      </c>
      <c r="F39" s="23">
        <v>10</v>
      </c>
      <c r="G39" s="23" t="s">
        <v>12</v>
      </c>
      <c r="H39" s="23"/>
      <c r="I39" s="29">
        <v>43.5</v>
      </c>
      <c r="J39" s="29" t="s">
        <v>265</v>
      </c>
      <c r="K39" s="12"/>
      <c r="L39" s="12" t="s">
        <v>272</v>
      </c>
      <c r="M39" s="11">
        <f t="shared" si="4"/>
        <v>0</v>
      </c>
      <c r="N39" s="11">
        <f t="shared" si="5"/>
        <v>1</v>
      </c>
      <c r="O39" s="11">
        <f t="shared" si="6"/>
        <v>0</v>
      </c>
      <c r="P39" s="11">
        <f t="shared" si="7"/>
        <v>0</v>
      </c>
      <c r="Q39" s="12">
        <v>140</v>
      </c>
    </row>
    <row r="40" spans="1:17" s="25" customFormat="1" ht="15.75">
      <c r="A40" s="24">
        <v>39</v>
      </c>
      <c r="B40" s="23" t="s">
        <v>154</v>
      </c>
      <c r="C40" s="23" t="s">
        <v>130</v>
      </c>
      <c r="D40" s="23" t="s">
        <v>131</v>
      </c>
      <c r="E40" s="23" t="s">
        <v>112</v>
      </c>
      <c r="F40" s="23">
        <v>9</v>
      </c>
      <c r="G40" s="23" t="s">
        <v>12</v>
      </c>
      <c r="H40" s="23"/>
      <c r="I40" s="29">
        <v>32.5</v>
      </c>
      <c r="J40" s="29" t="s">
        <v>265</v>
      </c>
      <c r="K40" s="12"/>
      <c r="L40" s="12" t="s">
        <v>272</v>
      </c>
      <c r="M40" s="11">
        <f t="shared" si="4"/>
        <v>1</v>
      </c>
      <c r="N40" s="11">
        <f t="shared" si="5"/>
        <v>0</v>
      </c>
      <c r="O40" s="11">
        <f t="shared" si="6"/>
        <v>0</v>
      </c>
      <c r="P40" s="11">
        <f t="shared" si="7"/>
        <v>0</v>
      </c>
      <c r="Q40" s="12">
        <v>140</v>
      </c>
    </row>
    <row r="41" spans="1:17" s="25" customFormat="1" ht="15.75">
      <c r="A41" s="24">
        <v>40</v>
      </c>
      <c r="B41" s="23" t="s">
        <v>199</v>
      </c>
      <c r="C41" s="23" t="s">
        <v>269</v>
      </c>
      <c r="D41" s="23" t="s">
        <v>179</v>
      </c>
      <c r="E41" s="23" t="s">
        <v>112</v>
      </c>
      <c r="F41" s="23">
        <v>9</v>
      </c>
      <c r="G41" s="23" t="s">
        <v>12</v>
      </c>
      <c r="H41" s="23"/>
      <c r="I41" s="29">
        <v>44</v>
      </c>
      <c r="J41" s="29" t="s">
        <v>265</v>
      </c>
      <c r="K41" s="12"/>
      <c r="L41" s="12" t="s">
        <v>272</v>
      </c>
      <c r="M41" s="11">
        <f t="shared" si="4"/>
        <v>0</v>
      </c>
      <c r="N41" s="11">
        <f t="shared" si="5"/>
        <v>1</v>
      </c>
      <c r="O41" s="11">
        <f t="shared" si="6"/>
        <v>0</v>
      </c>
      <c r="P41" s="11">
        <f t="shared" si="7"/>
        <v>0</v>
      </c>
      <c r="Q41" s="12">
        <v>140</v>
      </c>
    </row>
    <row r="42" spans="1:17" s="25" customFormat="1" ht="15.75">
      <c r="A42" s="24">
        <v>41</v>
      </c>
      <c r="B42" s="23" t="s">
        <v>158</v>
      </c>
      <c r="C42" s="23" t="s">
        <v>107</v>
      </c>
      <c r="D42" s="23" t="s">
        <v>144</v>
      </c>
      <c r="E42" s="23" t="s">
        <v>112</v>
      </c>
      <c r="F42" s="23">
        <v>11</v>
      </c>
      <c r="G42" s="23" t="s">
        <v>12</v>
      </c>
      <c r="H42" s="23"/>
      <c r="I42" s="29">
        <v>30.5</v>
      </c>
      <c r="J42" s="29" t="s">
        <v>265</v>
      </c>
      <c r="K42" s="12"/>
      <c r="L42" s="12" t="s">
        <v>272</v>
      </c>
      <c r="M42" s="11">
        <f t="shared" si="4"/>
        <v>1</v>
      </c>
      <c r="N42" s="11">
        <f t="shared" si="5"/>
        <v>0</v>
      </c>
      <c r="O42" s="11">
        <f t="shared" si="6"/>
        <v>0</v>
      </c>
      <c r="P42" s="11">
        <f t="shared" si="7"/>
        <v>0</v>
      </c>
      <c r="Q42" s="12">
        <v>140</v>
      </c>
    </row>
    <row r="43" spans="1:17" s="12" customFormat="1" ht="15.75">
      <c r="A43" s="24">
        <v>42</v>
      </c>
      <c r="B43" s="23" t="s">
        <v>197</v>
      </c>
      <c r="C43" s="23" t="s">
        <v>165</v>
      </c>
      <c r="D43" s="23" t="s">
        <v>136</v>
      </c>
      <c r="E43" s="23" t="s">
        <v>112</v>
      </c>
      <c r="F43" s="23">
        <v>10</v>
      </c>
      <c r="G43" s="23" t="s">
        <v>12</v>
      </c>
      <c r="H43" s="23"/>
      <c r="I43" s="29">
        <v>42.5</v>
      </c>
      <c r="J43" s="29" t="s">
        <v>265</v>
      </c>
      <c r="L43" s="12" t="s">
        <v>272</v>
      </c>
      <c r="M43" s="11">
        <f t="shared" si="4"/>
        <v>0</v>
      </c>
      <c r="N43" s="11">
        <f t="shared" si="5"/>
        <v>1</v>
      </c>
      <c r="O43" s="11">
        <f t="shared" si="6"/>
        <v>0</v>
      </c>
      <c r="P43" s="11">
        <f t="shared" si="7"/>
        <v>0</v>
      </c>
      <c r="Q43" s="12">
        <v>140</v>
      </c>
    </row>
    <row r="44" spans="1:17" s="12" customFormat="1" ht="15.75">
      <c r="A44" s="24">
        <v>43</v>
      </c>
      <c r="B44" s="23" t="s">
        <v>268</v>
      </c>
      <c r="C44" s="23" t="s">
        <v>160</v>
      </c>
      <c r="D44" s="23" t="s">
        <v>133</v>
      </c>
      <c r="E44" s="23" t="s">
        <v>112</v>
      </c>
      <c r="F44" s="23">
        <v>10</v>
      </c>
      <c r="G44" s="23" t="s">
        <v>12</v>
      </c>
      <c r="H44" s="23"/>
      <c r="I44" s="29">
        <v>45.5</v>
      </c>
      <c r="J44" s="29" t="s">
        <v>265</v>
      </c>
      <c r="L44" s="12" t="s">
        <v>272</v>
      </c>
      <c r="M44" s="11">
        <f t="shared" si="4"/>
        <v>0</v>
      </c>
      <c r="N44" s="11">
        <f t="shared" si="5"/>
        <v>1</v>
      </c>
      <c r="O44" s="11">
        <f t="shared" si="6"/>
        <v>0</v>
      </c>
      <c r="P44" s="11">
        <f t="shared" si="7"/>
        <v>0</v>
      </c>
      <c r="Q44" s="12">
        <v>140</v>
      </c>
    </row>
    <row r="45" spans="1:17" s="12" customFormat="1" ht="15.75">
      <c r="A45" s="24">
        <v>44</v>
      </c>
      <c r="B45" s="27" t="s">
        <v>185</v>
      </c>
      <c r="C45" s="27" t="s">
        <v>188</v>
      </c>
      <c r="D45" s="27" t="s">
        <v>187</v>
      </c>
      <c r="E45" s="23" t="s">
        <v>112</v>
      </c>
      <c r="F45" s="23">
        <v>10</v>
      </c>
      <c r="G45" s="23" t="s">
        <v>12</v>
      </c>
      <c r="H45" s="23" t="s">
        <v>287</v>
      </c>
      <c r="I45" s="28">
        <v>72.5</v>
      </c>
      <c r="J45" s="29" t="s">
        <v>265</v>
      </c>
      <c r="L45" s="12" t="s">
        <v>272</v>
      </c>
      <c r="M45" s="11">
        <f t="shared" si="4"/>
        <v>0</v>
      </c>
      <c r="N45" s="11">
        <f t="shared" si="5"/>
        <v>0</v>
      </c>
      <c r="O45" s="11">
        <f t="shared" si="6"/>
        <v>1</v>
      </c>
      <c r="P45" s="11">
        <f t="shared" si="7"/>
        <v>0</v>
      </c>
      <c r="Q45" s="12">
        <v>140</v>
      </c>
    </row>
    <row r="46" spans="1:17" s="12" customFormat="1" ht="15.75">
      <c r="A46" s="24">
        <v>45</v>
      </c>
      <c r="B46" s="27" t="s">
        <v>225</v>
      </c>
      <c r="C46" s="27" t="s">
        <v>147</v>
      </c>
      <c r="D46" s="27" t="s">
        <v>148</v>
      </c>
      <c r="E46" s="23" t="s">
        <v>112</v>
      </c>
      <c r="F46" s="23">
        <v>9</v>
      </c>
      <c r="G46" s="23" t="s">
        <v>12</v>
      </c>
      <c r="H46" s="23"/>
      <c r="I46" s="28" t="s">
        <v>286</v>
      </c>
      <c r="J46" s="29" t="s">
        <v>201</v>
      </c>
      <c r="L46" s="12" t="s">
        <v>227</v>
      </c>
      <c r="M46" s="11" t="e">
        <f t="shared" si="4"/>
        <v>#VALUE!</v>
      </c>
      <c r="N46" s="11" t="e">
        <f t="shared" si="5"/>
        <v>#VALUE!</v>
      </c>
      <c r="O46" s="11" t="e">
        <f t="shared" si="6"/>
        <v>#VALUE!</v>
      </c>
      <c r="P46" s="11" t="e">
        <f t="shared" si="7"/>
        <v>#VALUE!</v>
      </c>
      <c r="Q46" s="12">
        <v>98</v>
      </c>
    </row>
    <row r="47" spans="1:17" s="12" customFormat="1" ht="15.75">
      <c r="A47" s="24">
        <v>46</v>
      </c>
      <c r="B47" s="27" t="s">
        <v>226</v>
      </c>
      <c r="C47" s="27" t="s">
        <v>211</v>
      </c>
      <c r="D47" s="27" t="s">
        <v>195</v>
      </c>
      <c r="E47" s="23" t="s">
        <v>112</v>
      </c>
      <c r="F47" s="23">
        <v>9</v>
      </c>
      <c r="G47" s="23" t="s">
        <v>13</v>
      </c>
      <c r="H47" s="23"/>
      <c r="I47" s="28" t="s">
        <v>286</v>
      </c>
      <c r="J47" s="29" t="s">
        <v>201</v>
      </c>
      <c r="L47" s="12" t="s">
        <v>227</v>
      </c>
      <c r="M47" s="11" t="e">
        <f t="shared" si="4"/>
        <v>#VALUE!</v>
      </c>
      <c r="N47" s="11" t="e">
        <f t="shared" si="5"/>
        <v>#VALUE!</v>
      </c>
      <c r="O47" s="11" t="e">
        <f t="shared" si="6"/>
        <v>#VALUE!</v>
      </c>
      <c r="P47" s="11" t="e">
        <f t="shared" si="7"/>
        <v>#VALUE!</v>
      </c>
      <c r="Q47" s="12">
        <v>98</v>
      </c>
    </row>
    <row r="48" spans="1:17" s="12" customFormat="1" ht="15.75">
      <c r="A48" s="24">
        <v>47</v>
      </c>
      <c r="B48" s="27" t="s">
        <v>172</v>
      </c>
      <c r="C48" s="27" t="s">
        <v>173</v>
      </c>
      <c r="D48" s="27" t="s">
        <v>124</v>
      </c>
      <c r="E48" s="23" t="s">
        <v>112</v>
      </c>
      <c r="F48" s="23">
        <v>10</v>
      </c>
      <c r="G48" s="23" t="s">
        <v>12</v>
      </c>
      <c r="H48" s="23"/>
      <c r="I48" s="28" t="s">
        <v>286</v>
      </c>
      <c r="J48" s="29" t="s">
        <v>222</v>
      </c>
      <c r="L48" s="12" t="s">
        <v>227</v>
      </c>
      <c r="M48" s="11" t="e">
        <f t="shared" si="4"/>
        <v>#VALUE!</v>
      </c>
      <c r="N48" s="11" t="e">
        <f t="shared" si="5"/>
        <v>#VALUE!</v>
      </c>
      <c r="O48" s="11" t="e">
        <f t="shared" si="6"/>
        <v>#VALUE!</v>
      </c>
      <c r="P48" s="11" t="e">
        <f t="shared" si="7"/>
        <v>#VALUE!</v>
      </c>
      <c r="Q48" s="12">
        <v>100</v>
      </c>
    </row>
    <row r="49" spans="1:17" s="25" customFormat="1" ht="15.75">
      <c r="A49" s="24">
        <v>48</v>
      </c>
      <c r="B49" s="27" t="s">
        <v>223</v>
      </c>
      <c r="C49" s="27" t="s">
        <v>224</v>
      </c>
      <c r="D49" s="27" t="s">
        <v>168</v>
      </c>
      <c r="E49" s="23" t="s">
        <v>114</v>
      </c>
      <c r="F49" s="23">
        <v>9</v>
      </c>
      <c r="G49" s="23" t="s">
        <v>13</v>
      </c>
      <c r="H49" s="23"/>
      <c r="I49" s="28">
        <v>51</v>
      </c>
      <c r="J49" s="29" t="s">
        <v>208</v>
      </c>
      <c r="K49" s="12"/>
      <c r="L49" s="12" t="s">
        <v>227</v>
      </c>
      <c r="M49" s="11">
        <f t="shared" si="4"/>
        <v>0</v>
      </c>
      <c r="N49" s="11">
        <f t="shared" si="5"/>
        <v>0</v>
      </c>
      <c r="O49" s="11">
        <f t="shared" si="6"/>
        <v>1</v>
      </c>
      <c r="P49" s="11">
        <f t="shared" si="7"/>
        <v>0</v>
      </c>
      <c r="Q49" s="12">
        <v>98</v>
      </c>
    </row>
    <row r="50" spans="1:17" s="25" customFormat="1" ht="15.75">
      <c r="A50" s="24">
        <v>49</v>
      </c>
      <c r="B50" s="27" t="s">
        <v>202</v>
      </c>
      <c r="C50" s="27" t="s">
        <v>128</v>
      </c>
      <c r="D50" s="27" t="s">
        <v>145</v>
      </c>
      <c r="E50" s="23" t="s">
        <v>140</v>
      </c>
      <c r="F50" s="23">
        <v>9</v>
      </c>
      <c r="G50" s="23" t="s">
        <v>13</v>
      </c>
      <c r="H50" s="23"/>
      <c r="I50" s="28" t="s">
        <v>286</v>
      </c>
      <c r="J50" s="29" t="s">
        <v>191</v>
      </c>
      <c r="K50" s="12"/>
      <c r="L50" s="12" t="s">
        <v>227</v>
      </c>
      <c r="M50" s="11" t="e">
        <f t="shared" si="4"/>
        <v>#VALUE!</v>
      </c>
      <c r="N50" s="11" t="e">
        <f t="shared" si="5"/>
        <v>#VALUE!</v>
      </c>
      <c r="O50" s="11" t="e">
        <f t="shared" si="6"/>
        <v>#VALUE!</v>
      </c>
      <c r="P50" s="11" t="e">
        <f t="shared" si="7"/>
        <v>#VALUE!</v>
      </c>
      <c r="Q50" s="12">
        <v>98</v>
      </c>
    </row>
    <row r="51" spans="1:17" s="25" customFormat="1" ht="15.75">
      <c r="A51" s="24">
        <v>50</v>
      </c>
      <c r="B51" s="27" t="s">
        <v>220</v>
      </c>
      <c r="C51" s="27" t="s">
        <v>193</v>
      </c>
      <c r="D51" s="27" t="s">
        <v>194</v>
      </c>
      <c r="E51" s="23" t="s">
        <v>137</v>
      </c>
      <c r="F51" s="23">
        <v>11</v>
      </c>
      <c r="G51" s="23" t="s">
        <v>13</v>
      </c>
      <c r="H51" s="23"/>
      <c r="I51" s="28" t="s">
        <v>286</v>
      </c>
      <c r="J51" s="29" t="s">
        <v>192</v>
      </c>
      <c r="K51" s="12"/>
      <c r="L51" s="12" t="s">
        <v>227</v>
      </c>
      <c r="M51" s="11" t="e">
        <f t="shared" si="4"/>
        <v>#VALUE!</v>
      </c>
      <c r="N51" s="11" t="e">
        <f t="shared" si="5"/>
        <v>#VALUE!</v>
      </c>
      <c r="O51" s="11" t="e">
        <f t="shared" si="6"/>
        <v>#VALUE!</v>
      </c>
      <c r="P51" s="11" t="e">
        <f t="shared" si="7"/>
        <v>#VALUE!</v>
      </c>
      <c r="Q51" s="12">
        <v>118</v>
      </c>
    </row>
    <row r="52" spans="1:17" s="12" customFormat="1" ht="15.75">
      <c r="A52" s="24">
        <v>51</v>
      </c>
      <c r="B52" s="27" t="s">
        <v>166</v>
      </c>
      <c r="C52" s="27" t="s">
        <v>128</v>
      </c>
      <c r="D52" s="27" t="s">
        <v>167</v>
      </c>
      <c r="E52" s="23" t="s">
        <v>140</v>
      </c>
      <c r="F52" s="23">
        <v>11</v>
      </c>
      <c r="G52" s="23" t="s">
        <v>13</v>
      </c>
      <c r="H52" s="23"/>
      <c r="I52" s="28" t="s">
        <v>286</v>
      </c>
      <c r="J52" s="29" t="s">
        <v>191</v>
      </c>
      <c r="L52" s="12" t="s">
        <v>227</v>
      </c>
      <c r="M52" s="11" t="e">
        <f t="shared" si="4"/>
        <v>#VALUE!</v>
      </c>
      <c r="N52" s="11" t="e">
        <f t="shared" si="5"/>
        <v>#VALUE!</v>
      </c>
      <c r="O52" s="11" t="e">
        <f t="shared" si="6"/>
        <v>#VALUE!</v>
      </c>
      <c r="P52" s="11" t="e">
        <f t="shared" si="7"/>
        <v>#VALUE!</v>
      </c>
      <c r="Q52" s="12">
        <v>100</v>
      </c>
    </row>
    <row r="53" spans="1:17" s="12" customFormat="1" ht="15.75">
      <c r="A53" s="24">
        <v>52</v>
      </c>
      <c r="B53" s="27" t="s">
        <v>198</v>
      </c>
      <c r="C53" s="27" t="s">
        <v>132</v>
      </c>
      <c r="D53" s="27" t="s">
        <v>138</v>
      </c>
      <c r="E53" s="23" t="s">
        <v>112</v>
      </c>
      <c r="F53" s="23">
        <v>10</v>
      </c>
      <c r="G53" s="23" t="s">
        <v>12</v>
      </c>
      <c r="H53" s="23"/>
      <c r="I53" s="28" t="s">
        <v>286</v>
      </c>
      <c r="J53" s="29" t="s">
        <v>221</v>
      </c>
      <c r="L53" s="12" t="s">
        <v>227</v>
      </c>
      <c r="M53" s="11" t="e">
        <f t="shared" si="4"/>
        <v>#VALUE!</v>
      </c>
      <c r="N53" s="11" t="e">
        <f t="shared" si="5"/>
        <v>#VALUE!</v>
      </c>
      <c r="O53" s="11" t="e">
        <f t="shared" si="6"/>
        <v>#VALUE!</v>
      </c>
      <c r="P53" s="11" t="e">
        <f t="shared" si="7"/>
        <v>#VALUE!</v>
      </c>
      <c r="Q53" s="12">
        <v>100</v>
      </c>
    </row>
    <row r="54" spans="1:17" s="12" customFormat="1" ht="15.75">
      <c r="A54" s="24">
        <v>53</v>
      </c>
      <c r="B54" s="27" t="s">
        <v>181</v>
      </c>
      <c r="C54" s="27" t="s">
        <v>182</v>
      </c>
      <c r="D54" s="27" t="s">
        <v>183</v>
      </c>
      <c r="E54" s="23" t="s">
        <v>137</v>
      </c>
      <c r="F54" s="23">
        <v>11</v>
      </c>
      <c r="G54" s="23" t="s">
        <v>13</v>
      </c>
      <c r="H54" s="23"/>
      <c r="I54" s="28" t="s">
        <v>286</v>
      </c>
      <c r="J54" s="29" t="s">
        <v>192</v>
      </c>
      <c r="L54" s="12" t="s">
        <v>227</v>
      </c>
      <c r="M54" s="11" t="e">
        <f t="shared" si="4"/>
        <v>#VALUE!</v>
      </c>
      <c r="N54" s="11" t="e">
        <f t="shared" si="5"/>
        <v>#VALUE!</v>
      </c>
      <c r="O54" s="11" t="e">
        <f t="shared" si="6"/>
        <v>#VALUE!</v>
      </c>
      <c r="P54" s="11" t="e">
        <f t="shared" si="7"/>
        <v>#VALUE!</v>
      </c>
      <c r="Q54" s="12">
        <v>118</v>
      </c>
    </row>
    <row r="55" spans="1:17" s="12" customFormat="1" ht="15.75">
      <c r="A55" s="24">
        <v>54</v>
      </c>
      <c r="B55" s="27" t="s">
        <v>214</v>
      </c>
      <c r="C55" s="27" t="s">
        <v>215</v>
      </c>
      <c r="D55" s="27" t="s">
        <v>216</v>
      </c>
      <c r="E55" s="23" t="s">
        <v>140</v>
      </c>
      <c r="F55" s="23">
        <v>10</v>
      </c>
      <c r="G55" s="23" t="s">
        <v>13</v>
      </c>
      <c r="H55" s="23"/>
      <c r="I55" s="28" t="s">
        <v>286</v>
      </c>
      <c r="J55" s="29" t="s">
        <v>191</v>
      </c>
      <c r="L55" s="12" t="s">
        <v>227</v>
      </c>
      <c r="M55" s="11" t="e">
        <f t="shared" si="4"/>
        <v>#VALUE!</v>
      </c>
      <c r="N55" s="11" t="e">
        <f t="shared" si="5"/>
        <v>#VALUE!</v>
      </c>
      <c r="O55" s="11" t="e">
        <f t="shared" si="6"/>
        <v>#VALUE!</v>
      </c>
      <c r="P55" s="11" t="e">
        <f t="shared" si="7"/>
        <v>#VALUE!</v>
      </c>
      <c r="Q55" s="12">
        <v>112</v>
      </c>
    </row>
    <row r="56" ht="12.75">
      <c r="B56" s="34"/>
    </row>
  </sheetData>
  <sheetProtection/>
  <autoFilter ref="A1:Q54"/>
  <dataValidations count="3">
    <dataValidation type="list" allowBlank="1" showInputMessage="1" showErrorMessage="1" sqref="G1 G3:G5 G28:G42 G49:G51">
      <formula1>specklass</formula1>
    </dataValidation>
    <dataValidation type="list" allowBlank="1" showInputMessage="1" showErrorMessage="1" sqref="H1 H3:H5 H28:H42 H49:H51">
      <formula1>type</formula1>
    </dataValidation>
    <dataValidation type="list" allowBlank="1" showInputMessage="1" showErrorMessage="1" sqref="F1 F3:F5 F28:F42 F49:F51">
      <formula1>t_class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104</v>
      </c>
      <c r="L3" s="6" t="s">
        <v>4</v>
      </c>
      <c r="N3" s="6" t="s">
        <v>15</v>
      </c>
      <c r="P3" s="6" t="s">
        <v>75</v>
      </c>
      <c r="R3" s="7" t="s">
        <v>94</v>
      </c>
      <c r="T3" s="7" t="s">
        <v>106</v>
      </c>
    </row>
    <row r="4" spans="2:20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  <c r="T4" s="1" t="s">
        <v>12</v>
      </c>
    </row>
    <row r="5" spans="2:20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  <c r="T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105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80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81</v>
      </c>
    </row>
    <row r="15" spans="14:16" ht="12.75">
      <c r="N15" s="1" t="s">
        <v>64</v>
      </c>
      <c r="P15" s="1" t="s">
        <v>82</v>
      </c>
    </row>
    <row r="16" spans="14:16" ht="12.75">
      <c r="N16" s="1" t="s">
        <v>63</v>
      </c>
      <c r="P16" s="1" t="s">
        <v>83</v>
      </c>
    </row>
    <row r="17" spans="14:16" ht="12.75">
      <c r="N17" s="1" t="s">
        <v>62</v>
      </c>
      <c r="P17" s="1" t="s">
        <v>84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85</v>
      </c>
    </row>
    <row r="20" spans="14:16" ht="12.75">
      <c r="N20" s="1" t="s">
        <v>59</v>
      </c>
      <c r="P20" s="1" t="s">
        <v>86</v>
      </c>
    </row>
    <row r="21" spans="14:16" ht="12.75">
      <c r="N21" s="1" t="s">
        <v>58</v>
      </c>
      <c r="P21" s="1" t="s">
        <v>87</v>
      </c>
    </row>
    <row r="22" spans="14:16" ht="12.75">
      <c r="N22" s="1" t="s">
        <v>57</v>
      </c>
      <c r="P22" s="1" t="s">
        <v>88</v>
      </c>
    </row>
    <row r="23" spans="14:16" ht="12.75">
      <c r="N23" s="1" t="s">
        <v>56</v>
      </c>
      <c r="P23" s="1" t="s">
        <v>89</v>
      </c>
    </row>
    <row r="24" spans="14:16" ht="12.75">
      <c r="N24" s="1" t="s">
        <v>55</v>
      </c>
      <c r="P24" s="1" t="s">
        <v>90</v>
      </c>
    </row>
    <row r="25" spans="14:16" ht="12.75">
      <c r="N25" s="1" t="s">
        <v>54</v>
      </c>
      <c r="P25" s="1" t="s">
        <v>91</v>
      </c>
    </row>
    <row r="26" spans="14:16" ht="12.75">
      <c r="N26" s="1" t="s">
        <v>53</v>
      </c>
      <c r="P26" s="1" t="s">
        <v>92</v>
      </c>
    </row>
    <row r="27" spans="14:16" ht="13.5" thickBot="1">
      <c r="N27" s="1" t="s">
        <v>52</v>
      </c>
      <c r="P27" s="2" t="s">
        <v>93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2018-12-28T05:43:35Z</cp:lastPrinted>
  <dcterms:created xsi:type="dcterms:W3CDTF">2011-01-26T13:35:26Z</dcterms:created>
  <dcterms:modified xsi:type="dcterms:W3CDTF">2019-02-20T09:32:09Z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